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120" activeTab="0"/>
  </bookViews>
  <sheets>
    <sheet name="Nature Resistance Gear" sheetId="1" r:id="rId1"/>
  </sheets>
  <definedNames/>
  <calcPr fullCalcOnLoad="1"/>
</workbook>
</file>

<file path=xl/sharedStrings.xml><?xml version="1.0" encoding="utf-8"?>
<sst xmlns="http://schemas.openxmlformats.org/spreadsheetml/2006/main" count="1090" uniqueCount="239">
  <si>
    <t>ShadowPanther - Classic - World of Warcraft Rogue Info - Charts, Articles, Guides &amp; more!</t>
  </si>
  <si>
    <t>World of Warcraft Classic Rogue Nature Resistance Gear</t>
  </si>
  <si>
    <t>This chart is used to compare Classic Rogue Nature Resistance Gear.</t>
  </si>
  <si>
    <t>Last Updated:</t>
  </si>
  <si>
    <t>PVP AEP Values</t>
  </si>
  <si>
    <t>PVP</t>
  </si>
  <si>
    <t>PVE</t>
  </si>
  <si>
    <t>PVE MAEP Values</t>
  </si>
  <si>
    <t>Max Nature Resistance Set</t>
  </si>
  <si>
    <t>AEP</t>
  </si>
  <si>
    <t>MAEP</t>
  </si>
  <si>
    <t>Loc</t>
  </si>
  <si>
    <t>P</t>
  </si>
  <si>
    <t>Info</t>
  </si>
  <si>
    <t>Source</t>
  </si>
  <si>
    <t>Set</t>
  </si>
  <si>
    <t>Lvl</t>
  </si>
  <si>
    <t>B</t>
  </si>
  <si>
    <t>Arm</t>
  </si>
  <si>
    <t>Agi</t>
  </si>
  <si>
    <t>Sta</t>
  </si>
  <si>
    <t>Str</t>
  </si>
  <si>
    <t>AP</t>
  </si>
  <si>
    <t>Cri</t>
  </si>
  <si>
    <t>Hit</t>
  </si>
  <si>
    <t>Par</t>
  </si>
  <si>
    <t>Dod</t>
  </si>
  <si>
    <t>Def</t>
  </si>
  <si>
    <t>Ar</t>
  </si>
  <si>
    <t>Fi</t>
  </si>
  <si>
    <t>Fr</t>
  </si>
  <si>
    <t>Na</t>
  </si>
  <si>
    <t>Sh</t>
  </si>
  <si>
    <t>H/5</t>
  </si>
  <si>
    <t>Special</t>
  </si>
  <si>
    <t>Bramblewood Helm</t>
  </si>
  <si>
    <t>LW</t>
  </si>
  <si>
    <t>Revered CC Recipe</t>
  </si>
  <si>
    <t>E</t>
  </si>
  <si>
    <t>Savage Guard</t>
  </si>
  <si>
    <t>ZG</t>
  </si>
  <si>
    <t>Q</t>
  </si>
  <si>
    <t>ZG Quest Reward</t>
  </si>
  <si>
    <t>Amulet of Foul Warding</t>
  </si>
  <si>
    <t>AQ40</t>
  </si>
  <si>
    <t>Prophet Skeram</t>
  </si>
  <si>
    <t>Unnatural Leather Spaulders</t>
  </si>
  <si>
    <t>4D</t>
  </si>
  <si>
    <t>Taerar</t>
  </si>
  <si>
    <t>Nature Mantle of the Dawn</t>
  </si>
  <si>
    <t>EPL</t>
  </si>
  <si>
    <t>Mantles of the Dawn</t>
  </si>
  <si>
    <t>Sylvan Vest</t>
  </si>
  <si>
    <t>Tail</t>
  </si>
  <si>
    <t>Casters</t>
  </si>
  <si>
    <t>Chloromesh Girdle</t>
  </si>
  <si>
    <t>Mar</t>
  </si>
  <si>
    <t>Razorlash</t>
  </si>
  <si>
    <t>Supreme Leggings of NR</t>
  </si>
  <si>
    <t>R</t>
  </si>
  <si>
    <t>55-63</t>
  </si>
  <si>
    <t>Random World Drop</t>
  </si>
  <si>
    <t>Bramblewood Boots</t>
  </si>
  <si>
    <t>Honored CC Recipe</t>
  </si>
  <si>
    <t>Beetle Scaled Wristguards</t>
  </si>
  <si>
    <t>Slaghide Guantlets of NR</t>
  </si>
  <si>
    <t>LBRS</t>
  </si>
  <si>
    <t>Urok Doomhowl</t>
  </si>
  <si>
    <t>Opal Ring of Nature Resistance</t>
  </si>
  <si>
    <t>61-62</t>
  </si>
  <si>
    <t>Loatheb's Reflection</t>
  </si>
  <si>
    <t>Naxx</t>
  </si>
  <si>
    <t>Loatheb</t>
  </si>
  <si>
    <t>+40 Resis 20s</t>
  </si>
  <si>
    <t>Heart of Noxxion</t>
  </si>
  <si>
    <t>Noxxion</t>
  </si>
  <si>
    <t>Rem. poison.</t>
  </si>
  <si>
    <t>Green Dragonskin Cloak</t>
  </si>
  <si>
    <t>4 Dragons</t>
  </si>
  <si>
    <t>Enchant Cloak - Gr. Nature Resis</t>
  </si>
  <si>
    <t>Ench</t>
  </si>
  <si>
    <t>Enchanting Trainer</t>
  </si>
  <si>
    <t>-</t>
  </si>
  <si>
    <t>Bow of Taut Sinew</t>
  </si>
  <si>
    <t>AQ20</t>
  </si>
  <si>
    <t>Ayamiss the Hunter</t>
  </si>
  <si>
    <t>59-111, 38.6</t>
  </si>
  <si>
    <t>&lt;&lt;TOTAL NR</t>
  </si>
  <si>
    <t>Max DPS Nature Resist Set</t>
  </si>
  <si>
    <t>Phytoskin Spaulders</t>
  </si>
  <si>
    <t>Bloodfang Chestpiece</t>
  </si>
  <si>
    <t>BWL</t>
  </si>
  <si>
    <t>Nefarian</t>
  </si>
  <si>
    <t>BF</t>
  </si>
  <si>
    <t>Bramblewood Belt</t>
  </si>
  <si>
    <t>Friendly CC Recipe</t>
  </si>
  <si>
    <t>Cenarion Reservist's Leggings</t>
  </si>
  <si>
    <t>Sil</t>
  </si>
  <si>
    <t>Quest Reward</t>
  </si>
  <si>
    <t>Drudge Boots</t>
  </si>
  <si>
    <t>MG</t>
  </si>
  <si>
    <t>Dragonspur Wraps</t>
  </si>
  <si>
    <t xml:space="preserve">Bile-Covered Gauntlets </t>
  </si>
  <si>
    <t>Princess Yauj</t>
  </si>
  <si>
    <t>Malfurion's Signet Ring</t>
  </si>
  <si>
    <t>4 Dragons Quest</t>
  </si>
  <si>
    <t>Charged Gear of the Monkey</t>
  </si>
  <si>
    <t>Gno</t>
  </si>
  <si>
    <t>Mekgineer</t>
  </si>
  <si>
    <t>Cloak of the Shrouded Mists</t>
  </si>
  <si>
    <t>MC</t>
  </si>
  <si>
    <t>Ragnaros</t>
  </si>
  <si>
    <t>Polished Ironwood Crossbow</t>
  </si>
  <si>
    <t>Emeriss</t>
  </si>
  <si>
    <t>101-153, 41.0</t>
  </si>
  <si>
    <t>Starter Nature Resist Set (P4)</t>
  </si>
  <si>
    <t>Supreme Crown of NR</t>
  </si>
  <si>
    <t>Granite Necklace of NR</t>
  </si>
  <si>
    <t>59-61</t>
  </si>
  <si>
    <t>Adventurer's Shoulders of NR</t>
  </si>
  <si>
    <t>60-63</t>
  </si>
  <si>
    <t>Supreme Breastplate of NR</t>
  </si>
  <si>
    <t>Supreme Shoes of NR</t>
  </si>
  <si>
    <t>54-61</t>
  </si>
  <si>
    <t>Mighty Armsplints of NR</t>
  </si>
  <si>
    <t>57-61</t>
  </si>
  <si>
    <t>Supreme Gloves of NR</t>
  </si>
  <si>
    <t>Supreme Cape of NR</t>
  </si>
  <si>
    <t>59-62</t>
  </si>
  <si>
    <t>Enchant Cloak - Greater Resis.</t>
  </si>
  <si>
    <t>HEAD</t>
  </si>
  <si>
    <t>Sylvan Crown</t>
  </si>
  <si>
    <t>NECK</t>
  </si>
  <si>
    <t>Drake Tooth Necklace</t>
  </si>
  <si>
    <t>Scepter Quest</t>
  </si>
  <si>
    <t>Nature's Whisper</t>
  </si>
  <si>
    <t>SHOULDER</t>
  </si>
  <si>
    <t>Sylvan Shoulders</t>
  </si>
  <si>
    <t>Atal'ai Spaulders of Nature Resist</t>
  </si>
  <si>
    <t>ToAH</t>
  </si>
  <si>
    <t>ToAH Bosses</t>
  </si>
  <si>
    <t>Living Shoulders</t>
  </si>
  <si>
    <t>LW Trainer</t>
  </si>
  <si>
    <t>CHEST</t>
  </si>
  <si>
    <t>Polychromatic Visionwrap</t>
  </si>
  <si>
    <t>UBRS</t>
  </si>
  <si>
    <t>Solakar</t>
  </si>
  <si>
    <t>Chimeric Vest</t>
  </si>
  <si>
    <t>World Recipe Drop</t>
  </si>
  <si>
    <t>Cow King's Hide</t>
  </si>
  <si>
    <t>46-52</t>
  </si>
  <si>
    <t>Thick Silithid Chestguard</t>
  </si>
  <si>
    <t>Moam</t>
  </si>
  <si>
    <t>Chan's Imperial Robes</t>
  </si>
  <si>
    <t>Hin</t>
  </si>
  <si>
    <t>Mith'rethis</t>
  </si>
  <si>
    <t>Living Breastplate</t>
  </si>
  <si>
    <t>WPL Recipe Drop</t>
  </si>
  <si>
    <t>WAIST</t>
  </si>
  <si>
    <t>Adventurer's Belt of NR</t>
  </si>
  <si>
    <t>LEGS</t>
  </si>
  <si>
    <t>Crypt Stalker Leggings</t>
  </si>
  <si>
    <t>Stra</t>
  </si>
  <si>
    <t>Nerub'enkan</t>
  </si>
  <si>
    <t>Chimeric Leggings</t>
  </si>
  <si>
    <t>Brusslehide Leggings</t>
  </si>
  <si>
    <t>Wolfshear Leggings</t>
  </si>
  <si>
    <t>Gizrul the Slavener</t>
  </si>
  <si>
    <t>Living Leggings</t>
  </si>
  <si>
    <t>Felw. Recipe Drop</t>
  </si>
  <si>
    <t>FEET</t>
  </si>
  <si>
    <t>Fangdrip Runners</t>
  </si>
  <si>
    <t>Phasing Boots of Nature Resist</t>
  </si>
  <si>
    <t>DM</t>
  </si>
  <si>
    <t>Phase Lasher</t>
  </si>
  <si>
    <t>Chimeric Boots</t>
  </si>
  <si>
    <t>Vinerot Sandals</t>
  </si>
  <si>
    <t>Albino Crocscale Boots</t>
  </si>
  <si>
    <t>Rotgrip</t>
  </si>
  <si>
    <t>Acidic Walkers</t>
  </si>
  <si>
    <t>Viscous Fallout</t>
  </si>
  <si>
    <t>Sedge Boots</t>
  </si>
  <si>
    <t>Dm Quest Reward</t>
  </si>
  <si>
    <t>WRIST</t>
  </si>
  <si>
    <t>Cinderhide Armsplints of NR</t>
  </si>
  <si>
    <t>BRD</t>
  </si>
  <si>
    <t>Lord Incendius</t>
  </si>
  <si>
    <t>Darkwater Bracers of NR</t>
  </si>
  <si>
    <t>Atal'alarion</t>
  </si>
  <si>
    <t>HANDS</t>
  </si>
  <si>
    <t>Stonebark Gauntlets</t>
  </si>
  <si>
    <t>57-59</t>
  </si>
  <si>
    <t>Random DM Drop</t>
  </si>
  <si>
    <t>Chimeric Gloves</t>
  </si>
  <si>
    <t>Arachnid Gloves of the Monkey</t>
  </si>
  <si>
    <t>RFD</t>
  </si>
  <si>
    <t>Tuten'kash</t>
  </si>
  <si>
    <t>FINGER</t>
  </si>
  <si>
    <t>Band of Cenarius</t>
  </si>
  <si>
    <t>Sili</t>
  </si>
  <si>
    <t>Dimly Opalescent Ring of NR</t>
  </si>
  <si>
    <t>Sch</t>
  </si>
  <si>
    <t>Scholo Boss Drop</t>
  </si>
  <si>
    <t>Ring of Binding</t>
  </si>
  <si>
    <t>OL</t>
  </si>
  <si>
    <t>Onyxia</t>
  </si>
  <si>
    <t>Seal of Ascension</t>
  </si>
  <si>
    <t>Multicolored Band of NR</t>
  </si>
  <si>
    <t>Petrified Band</t>
  </si>
  <si>
    <t>Ragnaros Core of Nature Resist</t>
  </si>
  <si>
    <t>Charged Gear of FR</t>
  </si>
  <si>
    <t>Mek. Thermaplugg</t>
  </si>
  <si>
    <t>TRINKET</t>
  </si>
  <si>
    <t>Ward of the Elements (Alliance)</t>
  </si>
  <si>
    <t>BRD Quest Series</t>
  </si>
  <si>
    <t>Smoking Heart of the Mountain</t>
  </si>
  <si>
    <t>Enc</t>
  </si>
  <si>
    <t>BRD Recipe Drop</t>
  </si>
  <si>
    <t>BACK</t>
  </si>
  <si>
    <t>Gaea's Embrace</t>
  </si>
  <si>
    <t>Fluctuating Cloak of Nature Resist</t>
  </si>
  <si>
    <t>Prince Tortheldrin</t>
  </si>
  <si>
    <t>Zephyr Cloak</t>
  </si>
  <si>
    <t>The Windreaver</t>
  </si>
  <si>
    <t>Grovekeeper's Drape</t>
  </si>
  <si>
    <t>Celebras the Cursed</t>
  </si>
  <si>
    <t>Shadewood Cloak</t>
  </si>
  <si>
    <t>Alzzin the Wildsh.</t>
  </si>
  <si>
    <t>RANGED</t>
  </si>
  <si>
    <t>Legend</t>
  </si>
  <si>
    <t>AEP: Agility Equivalence Points. A method to convert the value of item attributes to compare them in terms of Agility points. Based on the forum discussion by Ming from Lightning's Blade.</t>
  </si>
  <si>
    <t>AEP: PVP-Oriented formula which gives more weight to Stamina and defensive stats. MAEP: Maximum DPS AEP for use in maximizing PVE raid DPS.</t>
  </si>
  <si>
    <t>Loc: The location where the item can be found, usually the initials for a zone. BS = Blacksmithing, Enc = Enchanting, Eng = Engineering, R = Random World Drop, LW = Leatherworking. P = Phase.</t>
  </si>
  <si>
    <t>Info: Additional information about the item, such as drop percentage, random mob levels, the skill level required to create it, reputation, honor ranking or (Q)uest item.</t>
  </si>
  <si>
    <t>Source: The source of the item. Either the boss who drops it, the location of the recipe or the type of faction or quest required.</t>
  </si>
  <si>
    <t>Set: The initials for the set to which the armor belongs. Lvl: The level required to wear the armor. B: Bind on (P)ickup or (E)quip. Arm: Armor.</t>
  </si>
  <si>
    <t>Agi: Agility, Sta: Stamina, Str: Strength, AP: Attack Power, Cri: Critical Strike %, Hit: To Hit %, Par: Parry %, Dod: Dodge %, Def: Defense.</t>
  </si>
  <si>
    <t>Resistances: Ar: Arcane, Fi: Fire, Fr: Frost, Na: Nature, Sh: Shadow, H/5: Health Regeneration, PVP: PVP Special Value, PVE: PVE Special Value, Special:Special Abilities.</t>
  </si>
  <si>
    <t>World of Warcraft Classic Rogue Nature Resistance Gear 2023 ShadowPanther.net - Data courtesy of Wowhead.com - World of Warcraft 2023 Blizzard Entertainment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</si>
</sst>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"/>
    <numFmt numFmtId="168" formatCode=".00"/>
    <numFmt numFmtId="169" formatCode=".000"/>
  </numFmts>
  <fonts count="16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b/>
      <sz val="12"/>
      <color indexed="9"/>
      <name val="Arial"/>
      <family val="2"/>
    </font>
    <font>
      <b/>
      <sz val="12"/>
      <color indexed="17"/>
      <name val="Arial"/>
      <family val="2"/>
    </font>
    <font>
      <b/>
      <u val="single"/>
      <sz val="8"/>
      <color indexed="17"/>
      <name val="Arial"/>
      <family val="2"/>
    </font>
    <font>
      <u val="single"/>
      <sz val="8"/>
      <name val="Arial"/>
      <family val="2"/>
    </font>
    <font>
      <sz val="8"/>
      <color indexed="48"/>
      <name val="Arial"/>
      <family val="2"/>
    </font>
    <font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20" applyFont="1" applyAlignment="1">
      <alignment horizontal="left"/>
    </xf>
    <xf numFmtId="1" fontId="1" fillId="0" borderId="0" xfId="20" applyNumberFormat="1" applyFont="1" applyAlignment="1">
      <alignment horizontal="center"/>
    </xf>
    <xf numFmtId="0" fontId="1" fillId="0" borderId="0" xfId="2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left" wrapText="1"/>
    </xf>
    <xf numFmtId="0" fontId="5" fillId="2" borderId="1" xfId="20" applyFont="1" applyFill="1" applyBorder="1" applyAlignment="1">
      <alignment horizontal="center"/>
    </xf>
    <xf numFmtId="0" fontId="5" fillId="2" borderId="2" xfId="20" applyFont="1" applyFill="1" applyBorder="1" applyAlignment="1">
      <alignment horizontal="center"/>
    </xf>
    <xf numFmtId="0" fontId="5" fillId="2" borderId="3" xfId="20" applyFont="1" applyFill="1" applyBorder="1" applyAlignment="1">
      <alignment horizontal="center"/>
    </xf>
    <xf numFmtId="0" fontId="3" fillId="0" borderId="1" xfId="20" applyFont="1" applyBorder="1" applyAlignment="1">
      <alignment horizontal="center"/>
    </xf>
    <xf numFmtId="0" fontId="3" fillId="0" borderId="2" xfId="20" applyFont="1" applyBorder="1" applyAlignment="1">
      <alignment horizontal="center"/>
    </xf>
    <xf numFmtId="0" fontId="3" fillId="0" borderId="3" xfId="20" applyFont="1" applyBorder="1" applyAlignment="1">
      <alignment horizontal="center"/>
    </xf>
    <xf numFmtId="0" fontId="15" fillId="0" borderId="1" xfId="20" applyFont="1" applyBorder="1" applyAlignment="1">
      <alignment horizontal="left"/>
    </xf>
    <xf numFmtId="0" fontId="15" fillId="0" borderId="2" xfId="20" applyFont="1" applyBorder="1" applyAlignment="1">
      <alignment horizontal="left"/>
    </xf>
    <xf numFmtId="0" fontId="15" fillId="0" borderId="3" xfId="20" applyFont="1" applyBorder="1" applyAlignment="1">
      <alignment horizontal="left"/>
    </xf>
    <xf numFmtId="0" fontId="14" fillId="0" borderId="1" xfId="20" applyFont="1" applyBorder="1" applyAlignment="1">
      <alignment horizontal="left"/>
    </xf>
    <xf numFmtId="0" fontId="14" fillId="0" borderId="2" xfId="20" applyFont="1" applyBorder="1" applyAlignment="1">
      <alignment horizontal="left"/>
    </xf>
    <xf numFmtId="0" fontId="14" fillId="0" borderId="3" xfId="20" applyFont="1" applyBorder="1" applyAlignment="1">
      <alignment horizontal="left"/>
    </xf>
    <xf numFmtId="0" fontId="3" fillId="0" borderId="1" xfId="20" applyFont="1" applyBorder="1" applyAlignment="1">
      <alignment horizontal="left"/>
    </xf>
    <xf numFmtId="0" fontId="3" fillId="0" borderId="2" xfId="20" applyFont="1" applyBorder="1" applyAlignment="1">
      <alignment horizontal="left"/>
    </xf>
    <xf numFmtId="0" fontId="3" fillId="0" borderId="3" xfId="20" applyFont="1" applyBorder="1" applyAlignment="1">
      <alignment horizontal="left"/>
    </xf>
    <xf numFmtId="0" fontId="3" fillId="0" borderId="1" xfId="20" applyFont="1" applyBorder="1" applyAlignment="1">
      <alignment horizontal="left" wrapText="1"/>
    </xf>
    <xf numFmtId="0" fontId="3" fillId="0" borderId="2" xfId="20" applyFont="1" applyBorder="1" applyAlignment="1">
      <alignment horizontal="left" wrapText="1"/>
    </xf>
    <xf numFmtId="0" fontId="3" fillId="0" borderId="3" xfId="20" applyFont="1" applyBorder="1" applyAlignment="1">
      <alignment horizontal="left" wrapText="1"/>
    </xf>
    <xf numFmtId="9" fontId="6" fillId="0" borderId="1" xfId="20" applyNumberFormat="1" applyFont="1" applyFill="1" applyBorder="1" applyAlignment="1">
      <alignment horizontal="center"/>
    </xf>
    <xf numFmtId="9" fontId="6" fillId="0" borderId="2" xfId="20" applyNumberFormat="1" applyFont="1" applyFill="1" applyBorder="1" applyAlignment="1">
      <alignment horizontal="center"/>
    </xf>
    <xf numFmtId="9" fontId="6" fillId="0" borderId="3" xfId="20" applyNumberFormat="1" applyFont="1" applyFill="1" applyBorder="1" applyAlignment="1">
      <alignment horizontal="center"/>
    </xf>
    <xf numFmtId="0" fontId="3" fillId="0" borderId="1" xfId="20" applyFont="1" applyFill="1" applyBorder="1" applyAlignment="1">
      <alignment horizontal="center"/>
    </xf>
    <xf numFmtId="0" fontId="3" fillId="0" borderId="2" xfId="20" applyFont="1" applyFill="1" applyBorder="1" applyAlignment="1">
      <alignment horizontal="center"/>
    </xf>
    <xf numFmtId="0" fontId="3" fillId="0" borderId="3" xfId="20" applyFont="1" applyFill="1" applyBorder="1" applyAlignment="1">
      <alignment horizontal="center"/>
    </xf>
    <xf numFmtId="0" fontId="3" fillId="0" borderId="4" xfId="20" applyFont="1" applyFill="1" applyBorder="1" applyAlignment="1">
      <alignment horizontal="center"/>
    </xf>
    <xf numFmtId="0" fontId="3" fillId="0" borderId="5" xfId="20" applyNumberFormat="1" applyFont="1" applyFill="1" applyBorder="1" applyAlignment="1">
      <alignment horizontal="center"/>
    </xf>
    <xf numFmtId="0" fontId="3" fillId="0" borderId="5" xfId="2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7" fontId="3" fillId="0" borderId="5" xfId="20" applyNumberFormat="1" applyFont="1" applyFill="1" applyBorder="1" applyAlignment="1">
      <alignment horizontal="center"/>
    </xf>
    <xf numFmtId="168" fontId="3" fillId="0" borderId="5" xfId="0" applyNumberFormat="1" applyFont="1" applyFill="1" applyBorder="1" applyAlignment="1">
      <alignment horizontal="center"/>
    </xf>
    <xf numFmtId="168" fontId="4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left" wrapText="1"/>
    </xf>
    <xf numFmtId="167" fontId="3" fillId="0" borderId="4" xfId="20" applyNumberFormat="1" applyFont="1" applyFill="1" applyBorder="1" applyAlignment="1">
      <alignment horizontal="center"/>
    </xf>
    <xf numFmtId="169" fontId="3" fillId="0" borderId="5" xfId="0" applyNumberFormat="1" applyFont="1" applyFill="1" applyBorder="1" applyAlignment="1">
      <alignment horizontal="center"/>
    </xf>
    <xf numFmtId="0" fontId="7" fillId="0" borderId="4" xfId="20" applyFont="1" applyFill="1" applyBorder="1" applyAlignment="1">
      <alignment horizontal="left"/>
    </xf>
    <xf numFmtId="1" fontId="8" fillId="0" borderId="5" xfId="20" applyNumberFormat="1" applyFont="1" applyFill="1" applyBorder="1" applyAlignment="1">
      <alignment horizontal="center"/>
    </xf>
    <xf numFmtId="0" fontId="8" fillId="0" borderId="5" xfId="20" applyNumberFormat="1" applyFont="1" applyFill="1" applyBorder="1" applyAlignment="1">
      <alignment horizontal="center"/>
    </xf>
    <xf numFmtId="0" fontId="8" fillId="0" borderId="5" xfId="2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left" wrapText="1"/>
    </xf>
    <xf numFmtId="0" fontId="9" fillId="0" borderId="4" xfId="20" applyFont="1" applyFill="1" applyBorder="1" applyAlignment="1">
      <alignment horizontal="left"/>
    </xf>
    <xf numFmtId="1" fontId="3" fillId="0" borderId="5" xfId="20" applyNumberFormat="1" applyFont="1" applyFill="1" applyBorder="1" applyAlignment="1">
      <alignment horizontal="center"/>
    </xf>
    <xf numFmtId="0" fontId="10" fillId="0" borderId="5" xfId="20" applyFont="1" applyFill="1" applyBorder="1" applyAlignment="1">
      <alignment horizontal="center" wrapText="1"/>
    </xf>
    <xf numFmtId="0" fontId="10" fillId="0" borderId="5" xfId="20" applyNumberFormat="1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center"/>
    </xf>
    <xf numFmtId="0" fontId="4" fillId="0" borderId="5" xfId="20" applyFont="1" applyFill="1" applyBorder="1" applyAlignment="1">
      <alignment horizontal="center"/>
    </xf>
    <xf numFmtId="0" fontId="3" fillId="0" borderId="4" xfId="2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/>
    </xf>
    <xf numFmtId="0" fontId="11" fillId="0" borderId="4" xfId="20" applyFont="1" applyFill="1" applyBorder="1" applyAlignment="1">
      <alignment horizontal="left" wrapText="1"/>
    </xf>
    <xf numFmtId="9" fontId="3" fillId="0" borderId="5" xfId="20" applyNumberFormat="1" applyFont="1" applyFill="1" applyBorder="1" applyAlignment="1">
      <alignment horizontal="center"/>
    </xf>
    <xf numFmtId="0" fontId="9" fillId="0" borderId="4" xfId="20" applyFont="1" applyFill="1" applyBorder="1" applyAlignment="1">
      <alignment horizontal="left" wrapText="1"/>
    </xf>
    <xf numFmtId="0" fontId="12" fillId="0" borderId="4" xfId="20" applyFont="1" applyFill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/>
    </xf>
    <xf numFmtId="0" fontId="13" fillId="0" borderId="4" xfId="20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0" fontId="14" fillId="0" borderId="4" xfId="20" applyFont="1" applyFill="1" applyBorder="1" applyAlignment="1">
      <alignment horizontal="left"/>
    </xf>
    <xf numFmtId="0" fontId="15" fillId="0" borderId="4" xfId="20" applyFont="1" applyFill="1" applyBorder="1" applyAlignment="1">
      <alignment horizontal="left"/>
    </xf>
    <xf numFmtId="0" fontId="15" fillId="0" borderId="5" xfId="20" applyNumberFormat="1" applyFont="1" applyFill="1" applyBorder="1" applyAlignment="1">
      <alignment horizontal="center"/>
    </xf>
    <xf numFmtId="0" fontId="15" fillId="0" borderId="5" xfId="20" applyFont="1" applyFill="1" applyBorder="1" applyAlignment="1">
      <alignment horizontal="center"/>
    </xf>
    <xf numFmtId="167" fontId="15" fillId="0" borderId="5" xfId="2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left" wrapText="1"/>
    </xf>
    <xf numFmtId="9" fontId="10" fillId="0" borderId="5" xfId="2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181</xdr:row>
      <xdr:rowOff>0</xdr:rowOff>
    </xdr:from>
    <xdr:to>
      <xdr:col>0</xdr:col>
      <xdr:colOff>190500</xdr:colOff>
      <xdr:row>182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74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190500</xdr:colOff>
      <xdr:row>182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74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hadowpanther.net/" TargetMode="External" /><Relationship Id="rId2" Type="http://schemas.openxmlformats.org/officeDocument/2006/relationships/hyperlink" Target="https://www.wowhead.com/classic/item=22759" TargetMode="External" /><Relationship Id="rId3" Type="http://schemas.openxmlformats.org/officeDocument/2006/relationships/hyperlink" Target="https://www.wowhead.com/classic/item=22635" TargetMode="External" /><Relationship Id="rId4" Type="http://schemas.openxmlformats.org/officeDocument/2006/relationships/hyperlink" Target="https://www.wowhead.com/classic/item=21702" TargetMode="External" /><Relationship Id="rId5" Type="http://schemas.openxmlformats.org/officeDocument/2006/relationships/hyperlink" Target="https://www.wowhead.com/classic/item=20633" TargetMode="External" /><Relationship Id="rId6" Type="http://schemas.openxmlformats.org/officeDocument/2006/relationships/hyperlink" Target="https://www.wowhead.com/classic/item=18172" TargetMode="External" /><Relationship Id="rId7" Type="http://schemas.openxmlformats.org/officeDocument/2006/relationships/hyperlink" Target="https://www.wowhead.com/classic/item=22756" TargetMode="External" /><Relationship Id="rId8" Type="http://schemas.openxmlformats.org/officeDocument/2006/relationships/hyperlink" Target="https://www.wowhead.com/classic/item=17750" TargetMode="External" /><Relationship Id="rId9" Type="http://schemas.openxmlformats.org/officeDocument/2006/relationships/hyperlink" Target="https://www.wowhead.com/classic/item=15440" TargetMode="External" /><Relationship Id="rId10" Type="http://schemas.openxmlformats.org/officeDocument/2006/relationships/hyperlink" Target="https://www.wowhead.com/classic/item=22635" TargetMode="External" /><Relationship Id="rId11" Type="http://schemas.openxmlformats.org/officeDocument/2006/relationships/hyperlink" Target="https://www.wowhead.com/classic/item=22760" TargetMode="External" /><Relationship Id="rId12" Type="http://schemas.openxmlformats.org/officeDocument/2006/relationships/hyperlink" Target="https://www.wowhead.com/classic/item=21708" TargetMode="External" /><Relationship Id="rId13" Type="http://schemas.openxmlformats.org/officeDocument/2006/relationships/hyperlink" Target="https://www.wowhead.com/classic/item=13258" TargetMode="External" /><Relationship Id="rId14" Type="http://schemas.openxmlformats.org/officeDocument/2006/relationships/hyperlink" Target="https://www.wowhead.com/classic/item=11980" TargetMode="External" /><Relationship Id="rId15" Type="http://schemas.openxmlformats.org/officeDocument/2006/relationships/hyperlink" Target="https://www.wowhead.com/classic/item=11980" TargetMode="External" /><Relationship Id="rId16" Type="http://schemas.openxmlformats.org/officeDocument/2006/relationships/hyperlink" Target="https://www.wowhead.com/classic/item=23042" TargetMode="External" /><Relationship Id="rId17" Type="http://schemas.openxmlformats.org/officeDocument/2006/relationships/hyperlink" Target="https://www.wowhead.com/classic/item=17744" TargetMode="External" /><Relationship Id="rId18" Type="http://schemas.openxmlformats.org/officeDocument/2006/relationships/hyperlink" Target="https://www.wowhead.com/classic/item=20579" TargetMode="External" /><Relationship Id="rId19" Type="http://schemas.openxmlformats.org/officeDocument/2006/relationships/hyperlink" Target="https://www.wowhead.com/classic/item=20733" TargetMode="External" /><Relationship Id="rId20" Type="http://schemas.openxmlformats.org/officeDocument/2006/relationships/hyperlink" Target="https://www.wowhead.com/classic/item=21478" TargetMode="External" /><Relationship Id="rId21" Type="http://schemas.openxmlformats.org/officeDocument/2006/relationships/hyperlink" Target="https://www.wowhead.com/classic/item=22759" TargetMode="External" /><Relationship Id="rId22" Type="http://schemas.openxmlformats.org/officeDocument/2006/relationships/hyperlink" Target="https://www.wowhead.com/classic/item=22635" TargetMode="External" /><Relationship Id="rId23" Type="http://schemas.openxmlformats.org/officeDocument/2006/relationships/hyperlink" Target="https://www.wowhead.com/classic/item=21702" TargetMode="External" /><Relationship Id="rId24" Type="http://schemas.openxmlformats.org/officeDocument/2006/relationships/hyperlink" Target="https://www.wowhead.com/classic/item=17749" TargetMode="External" /><Relationship Id="rId25" Type="http://schemas.openxmlformats.org/officeDocument/2006/relationships/hyperlink" Target="https://www.wowhead.com/classic/item=18172" TargetMode="External" /><Relationship Id="rId26" Type="http://schemas.openxmlformats.org/officeDocument/2006/relationships/hyperlink" Target="https://www.wowhead.com/classic/item=16905" TargetMode="External" /><Relationship Id="rId27" Type="http://schemas.openxmlformats.org/officeDocument/2006/relationships/hyperlink" Target="https://www.wowhead.com/classic/item=22761" TargetMode="External" /><Relationship Id="rId28" Type="http://schemas.openxmlformats.org/officeDocument/2006/relationships/hyperlink" Target="https://www.wowhead.com/classic/item=20703" TargetMode="External" /><Relationship Id="rId29" Type="http://schemas.openxmlformats.org/officeDocument/2006/relationships/hyperlink" Target="https://www.wowhead.com/classic/item=22635" TargetMode="External" /><Relationship Id="rId30" Type="http://schemas.openxmlformats.org/officeDocument/2006/relationships/hyperlink" Target="https://www.wowhead.com/classic/item=21532" TargetMode="External" /><Relationship Id="rId31" Type="http://schemas.openxmlformats.org/officeDocument/2006/relationships/hyperlink" Target="https://www.wowhead.com/classic/item=20615" TargetMode="External" /><Relationship Id="rId32" Type="http://schemas.openxmlformats.org/officeDocument/2006/relationships/hyperlink" Target="https://www.wowhead.com/classic/item=21682" TargetMode="External" /><Relationship Id="rId33" Type="http://schemas.openxmlformats.org/officeDocument/2006/relationships/hyperlink" Target="https://www.wowhead.com/classic/item=20600" TargetMode="External" /><Relationship Id="rId34" Type="http://schemas.openxmlformats.org/officeDocument/2006/relationships/hyperlink" Target="https://www.wowhead.com/classic/item=9461" TargetMode="External" /><Relationship Id="rId35" Type="http://schemas.openxmlformats.org/officeDocument/2006/relationships/hyperlink" Target="https://www.wowhead.com/classic/item=23042" TargetMode="External" /><Relationship Id="rId36" Type="http://schemas.openxmlformats.org/officeDocument/2006/relationships/hyperlink" Target="https://www.wowhead.com/classic/item=17744" TargetMode="External" /><Relationship Id="rId37" Type="http://schemas.openxmlformats.org/officeDocument/2006/relationships/hyperlink" Target="https://www.wowhead.com/classic/item=17102" TargetMode="External" /><Relationship Id="rId38" Type="http://schemas.openxmlformats.org/officeDocument/2006/relationships/hyperlink" Target="https://www.wowhead.com/classic/item=20733" TargetMode="External" /><Relationship Id="rId39" Type="http://schemas.openxmlformats.org/officeDocument/2006/relationships/hyperlink" Target="https://www.wowhead.com/classic/item=20599" TargetMode="External" /><Relationship Id="rId40" Type="http://schemas.openxmlformats.org/officeDocument/2006/relationships/hyperlink" Target="https://www.wowhead.com/classic/item=15439" TargetMode="External" /><Relationship Id="rId41" Type="http://schemas.openxmlformats.org/officeDocument/2006/relationships/hyperlink" Target="https://www.wowhead.com/classic/item=12036" TargetMode="External" /><Relationship Id="rId42" Type="http://schemas.openxmlformats.org/officeDocument/2006/relationships/hyperlink" Target="https://www.wowhead.com/classic/item=10263" TargetMode="External" /><Relationship Id="rId43" Type="http://schemas.openxmlformats.org/officeDocument/2006/relationships/hyperlink" Target="https://www.wowhead.com/classic/item=18172" TargetMode="External" /><Relationship Id="rId44" Type="http://schemas.openxmlformats.org/officeDocument/2006/relationships/hyperlink" Target="https://www.wowhead.com/classic/item=15442" TargetMode="External" /><Relationship Id="rId45" Type="http://schemas.openxmlformats.org/officeDocument/2006/relationships/hyperlink" Target="https://www.wowhead.com/classic/item=17750" TargetMode="External" /><Relationship Id="rId46" Type="http://schemas.openxmlformats.org/officeDocument/2006/relationships/hyperlink" Target="https://www.wowhead.com/classic/item=15440" TargetMode="External" /><Relationship Id="rId47" Type="http://schemas.openxmlformats.org/officeDocument/2006/relationships/hyperlink" Target="https://www.wowhead.com/classic/item=15435" TargetMode="External" /><Relationship Id="rId48" Type="http://schemas.openxmlformats.org/officeDocument/2006/relationships/hyperlink" Target="https://www.wowhead.com/classic/item=10147" TargetMode="External" /><Relationship Id="rId49" Type="http://schemas.openxmlformats.org/officeDocument/2006/relationships/hyperlink" Target="https://www.wowhead.com/classic/item=15438" TargetMode="External" /><Relationship Id="rId50" Type="http://schemas.openxmlformats.org/officeDocument/2006/relationships/hyperlink" Target="https://www.wowhead.com/classic/item=11980" TargetMode="External" /><Relationship Id="rId51" Type="http://schemas.openxmlformats.org/officeDocument/2006/relationships/hyperlink" Target="https://www.wowhead.com/classic/item=11980" TargetMode="External" /><Relationship Id="rId52" Type="http://schemas.openxmlformats.org/officeDocument/2006/relationships/hyperlink" Target="https://www.wowhead.com/classic/item=17744" TargetMode="External" /><Relationship Id="rId53" Type="http://schemas.openxmlformats.org/officeDocument/2006/relationships/hyperlink" Target="https://www.wowhead.com/classic/item=17744" TargetMode="External" /><Relationship Id="rId54" Type="http://schemas.openxmlformats.org/officeDocument/2006/relationships/hyperlink" Target="https://www.wowhead.com/classic/item=15437" TargetMode="External" /><Relationship Id="rId55" Type="http://schemas.openxmlformats.org/officeDocument/2006/relationships/hyperlink" Target="https://www.wowhead.com/classic/item=16216" TargetMode="External" /><Relationship Id="rId56" Type="http://schemas.openxmlformats.org/officeDocument/2006/relationships/hyperlink" Target="https://www.wowhead.com/classic/item=22759" TargetMode="External" /><Relationship Id="rId57" Type="http://schemas.openxmlformats.org/officeDocument/2006/relationships/hyperlink" Target="https://www.wowhead.com/classic/item=22757" TargetMode="External" /><Relationship Id="rId58" Type="http://schemas.openxmlformats.org/officeDocument/2006/relationships/hyperlink" Target="https://www.wowhead.com/classic/item=15439" TargetMode="External" /><Relationship Id="rId59" Type="http://schemas.openxmlformats.org/officeDocument/2006/relationships/hyperlink" Target="https://www.wowhead.com/classic/item=21702" TargetMode="External" /><Relationship Id="rId60" Type="http://schemas.openxmlformats.org/officeDocument/2006/relationships/hyperlink" Target="https://www.wowhead.com/classic/item=21531" TargetMode="External" /><Relationship Id="rId61" Type="http://schemas.openxmlformats.org/officeDocument/2006/relationships/hyperlink" Target="https://www.wowhead.com/classic/item=12036" TargetMode="External" /><Relationship Id="rId62" Type="http://schemas.openxmlformats.org/officeDocument/2006/relationships/hyperlink" Target="https://www.wowhead.com/classic/item=20645" TargetMode="External" /><Relationship Id="rId63" Type="http://schemas.openxmlformats.org/officeDocument/2006/relationships/hyperlink" Target="https://www.wowhead.com/classic/item=20633" TargetMode="External" /><Relationship Id="rId64" Type="http://schemas.openxmlformats.org/officeDocument/2006/relationships/hyperlink" Target="https://www.wowhead.com/classic/item=10263" TargetMode="External" /><Relationship Id="rId65" Type="http://schemas.openxmlformats.org/officeDocument/2006/relationships/hyperlink" Target="https://www.wowhead.com/classic/item=22758" TargetMode="External" /><Relationship Id="rId66" Type="http://schemas.openxmlformats.org/officeDocument/2006/relationships/hyperlink" Target="https://www.wowhead.com/classic/item=10783" TargetMode="External" /><Relationship Id="rId67" Type="http://schemas.openxmlformats.org/officeDocument/2006/relationships/hyperlink" Target="https://www.wowhead.com/classic/item=17749" TargetMode="External" /><Relationship Id="rId68" Type="http://schemas.openxmlformats.org/officeDocument/2006/relationships/hyperlink" Target="https://www.wowhead.com/classic/item=15061" TargetMode="External" /><Relationship Id="rId69" Type="http://schemas.openxmlformats.org/officeDocument/2006/relationships/hyperlink" Target="https://www.wowhead.com/classic/item=22756" TargetMode="External" /><Relationship Id="rId70" Type="http://schemas.openxmlformats.org/officeDocument/2006/relationships/hyperlink" Target="https://www.wowhead.com/classic/item=15442" TargetMode="External" /><Relationship Id="rId71" Type="http://schemas.openxmlformats.org/officeDocument/2006/relationships/hyperlink" Target="https://www.wowhead.com/classic/item=12609" TargetMode="External" /><Relationship Id="rId72" Type="http://schemas.openxmlformats.org/officeDocument/2006/relationships/hyperlink" Target="https://www.wowhead.com/classic/item=15075" TargetMode="External" /><Relationship Id="rId73" Type="http://schemas.openxmlformats.org/officeDocument/2006/relationships/hyperlink" Target="https://www.wowhead.com/classic/item=16905" TargetMode="External" /><Relationship Id="rId74" Type="http://schemas.openxmlformats.org/officeDocument/2006/relationships/hyperlink" Target="https://www.wowhead.com/classic/item=13009" TargetMode="External" /><Relationship Id="rId75" Type="http://schemas.openxmlformats.org/officeDocument/2006/relationships/hyperlink" Target="https://www.wowhead.com/classic/item=21467" TargetMode="External" /><Relationship Id="rId76" Type="http://schemas.openxmlformats.org/officeDocument/2006/relationships/hyperlink" Target="https://www.wowhead.com/classic/item=17050" TargetMode="External" /><Relationship Id="rId77" Type="http://schemas.openxmlformats.org/officeDocument/2006/relationships/hyperlink" Target="https://www.wowhead.com/classic/item=15059" TargetMode="External" /><Relationship Id="rId78" Type="http://schemas.openxmlformats.org/officeDocument/2006/relationships/hyperlink" Target="https://www.wowhead.com/classic/item=10259" TargetMode="External" /><Relationship Id="rId79" Type="http://schemas.openxmlformats.org/officeDocument/2006/relationships/hyperlink" Target="https://www.wowhead.com/classic/item=17750" TargetMode="External" /><Relationship Id="rId80" Type="http://schemas.openxmlformats.org/officeDocument/2006/relationships/hyperlink" Target="https://www.wowhead.com/classic/item=22761" TargetMode="External" /><Relationship Id="rId81" Type="http://schemas.openxmlformats.org/officeDocument/2006/relationships/hyperlink" Target="https://www.wowhead.com/classic/item=15440" TargetMode="External" /><Relationship Id="rId82" Type="http://schemas.openxmlformats.org/officeDocument/2006/relationships/hyperlink" Target="https://www.wowhead.com/classic/item=20703" TargetMode="External" /><Relationship Id="rId83" Type="http://schemas.openxmlformats.org/officeDocument/2006/relationships/hyperlink" Target="https://www.wowhead.com/classic/item=13531" TargetMode="External" /><Relationship Id="rId84" Type="http://schemas.openxmlformats.org/officeDocument/2006/relationships/hyperlink" Target="https://www.wowhead.com/classic/item=15072" TargetMode="External" /><Relationship Id="rId85" Type="http://schemas.openxmlformats.org/officeDocument/2006/relationships/hyperlink" Target="https://www.wowhead.com/classic/item=17751" TargetMode="External" /><Relationship Id="rId86" Type="http://schemas.openxmlformats.org/officeDocument/2006/relationships/hyperlink" Target="https://www.wowhead.com/classic/item=13206" TargetMode="External" /><Relationship Id="rId87" Type="http://schemas.openxmlformats.org/officeDocument/2006/relationships/hyperlink" Target="https://www.wowhead.com/classic/item=15060" TargetMode="External" /><Relationship Id="rId88" Type="http://schemas.openxmlformats.org/officeDocument/2006/relationships/hyperlink" Target="https://www.wowhead.com/classic/item=22760" TargetMode="External" /><Relationship Id="rId89" Type="http://schemas.openxmlformats.org/officeDocument/2006/relationships/hyperlink" Target="https://www.wowhead.com/classic/item=15435" TargetMode="External" /><Relationship Id="rId90" Type="http://schemas.openxmlformats.org/officeDocument/2006/relationships/hyperlink" Target="https://www.wowhead.com/classic/item=21532" TargetMode="External" /><Relationship Id="rId91" Type="http://schemas.openxmlformats.org/officeDocument/2006/relationships/hyperlink" Target="https://www.wowhead.com/classic/item=13530" TargetMode="External" /><Relationship Id="rId92" Type="http://schemas.openxmlformats.org/officeDocument/2006/relationships/hyperlink" Target="https://www.wowhead.com/classic/item=18295" TargetMode="External" /><Relationship Id="rId93" Type="http://schemas.openxmlformats.org/officeDocument/2006/relationships/hyperlink" Target="https://www.wowhead.com/classic/item=15073" TargetMode="External" /><Relationship Id="rId94" Type="http://schemas.openxmlformats.org/officeDocument/2006/relationships/hyperlink" Target="https://www.wowhead.com/classic/item=17748" TargetMode="External" /><Relationship Id="rId95" Type="http://schemas.openxmlformats.org/officeDocument/2006/relationships/hyperlink" Target="https://www.wowhead.com/classic/item=17728" TargetMode="External" /><Relationship Id="rId96" Type="http://schemas.openxmlformats.org/officeDocument/2006/relationships/hyperlink" Target="https://www.wowhead.com/classic/item=9454" TargetMode="External" /><Relationship Id="rId97" Type="http://schemas.openxmlformats.org/officeDocument/2006/relationships/hyperlink" Target="https://www.wowhead.com/classic/item=18424" TargetMode="External" /><Relationship Id="rId98" Type="http://schemas.openxmlformats.org/officeDocument/2006/relationships/hyperlink" Target="https://www.wowhead.com/classic/item=21708" TargetMode="External" /><Relationship Id="rId99" Type="http://schemas.openxmlformats.org/officeDocument/2006/relationships/hyperlink" Target="https://www.wowhead.com/classic/item=11764" TargetMode="External" /><Relationship Id="rId100" Type="http://schemas.openxmlformats.org/officeDocument/2006/relationships/hyperlink" Target="https://www.wowhead.com/classic/item=10147" TargetMode="External" /><Relationship Id="rId101" Type="http://schemas.openxmlformats.org/officeDocument/2006/relationships/hyperlink" Target="https://www.wowhead.com/classic/item=10800" TargetMode="External" /><Relationship Id="rId102" Type="http://schemas.openxmlformats.org/officeDocument/2006/relationships/hyperlink" Target="https://www.wowhead.com/classic/item=20615" TargetMode="External" /><Relationship Id="rId103" Type="http://schemas.openxmlformats.org/officeDocument/2006/relationships/hyperlink" Target="https://www.wowhead.com/classic/item=13258" TargetMode="External" /><Relationship Id="rId104" Type="http://schemas.openxmlformats.org/officeDocument/2006/relationships/hyperlink" Target="https://www.wowhead.com/classic/item=15438" TargetMode="External" /><Relationship Id="rId105" Type="http://schemas.openxmlformats.org/officeDocument/2006/relationships/hyperlink" Target="https://www.wowhead.com/classic/item=21682" TargetMode="External" /><Relationship Id="rId106" Type="http://schemas.openxmlformats.org/officeDocument/2006/relationships/hyperlink" Target="https://www.wowhead.com/classic/item=18344" TargetMode="External" /><Relationship Id="rId107" Type="http://schemas.openxmlformats.org/officeDocument/2006/relationships/hyperlink" Target="https://www.wowhead.com/classic/item=15074" TargetMode="External" /><Relationship Id="rId108" Type="http://schemas.openxmlformats.org/officeDocument/2006/relationships/hyperlink" Target="https://www.wowhead.com/classic/item=10777" TargetMode="External" /><Relationship Id="rId109" Type="http://schemas.openxmlformats.org/officeDocument/2006/relationships/hyperlink" Target="https://www.wowhead.com/classic/item=11980" TargetMode="External" /><Relationship Id="rId110" Type="http://schemas.openxmlformats.org/officeDocument/2006/relationships/hyperlink" Target="https://www.wowhead.com/classic/item=20600" TargetMode="External" /><Relationship Id="rId111" Type="http://schemas.openxmlformats.org/officeDocument/2006/relationships/hyperlink" Target="https://www.wowhead.com/classic/item=22725" TargetMode="External" /><Relationship Id="rId112" Type="http://schemas.openxmlformats.org/officeDocument/2006/relationships/hyperlink" Target="https://www.wowhead.com/classic/item=18684" TargetMode="External" /><Relationship Id="rId113" Type="http://schemas.openxmlformats.org/officeDocument/2006/relationships/hyperlink" Target="https://www.wowhead.com/classic/item=18813" TargetMode="External" /><Relationship Id="rId114" Type="http://schemas.openxmlformats.org/officeDocument/2006/relationships/hyperlink" Target="https://www.wowhead.com/classic/item=12344" TargetMode="External" /><Relationship Id="rId115" Type="http://schemas.openxmlformats.org/officeDocument/2006/relationships/hyperlink" Target="https://www.wowhead.com/classic/item=20692" TargetMode="External" /><Relationship Id="rId116" Type="http://schemas.openxmlformats.org/officeDocument/2006/relationships/hyperlink" Target="https://www.wowhead.com/classic/item=18343" TargetMode="External" /><Relationship Id="rId117" Type="http://schemas.openxmlformats.org/officeDocument/2006/relationships/hyperlink" Target="https://www.wowhead.com/classic/item=17982" TargetMode="External" /><Relationship Id="rId118" Type="http://schemas.openxmlformats.org/officeDocument/2006/relationships/hyperlink" Target="https://www.wowhead.com/classic/item=9461" TargetMode="External" /><Relationship Id="rId119" Type="http://schemas.openxmlformats.org/officeDocument/2006/relationships/hyperlink" Target="https://www.wowhead.com/classic/item=9461" TargetMode="External" /><Relationship Id="rId120" Type="http://schemas.openxmlformats.org/officeDocument/2006/relationships/hyperlink" Target="https://www.wowhead.com/classic/item=23042" TargetMode="External" /><Relationship Id="rId121" Type="http://schemas.openxmlformats.org/officeDocument/2006/relationships/hyperlink" Target="https://www.wowhead.com/classic/item=17744" TargetMode="External" /><Relationship Id="rId122" Type="http://schemas.openxmlformats.org/officeDocument/2006/relationships/hyperlink" Target="https://www.wowhead.com/classic/item=12065" TargetMode="External" /><Relationship Id="rId123" Type="http://schemas.openxmlformats.org/officeDocument/2006/relationships/hyperlink" Target="https://www.wowhead.com/classic/item=11811" TargetMode="External" /><Relationship Id="rId124" Type="http://schemas.openxmlformats.org/officeDocument/2006/relationships/hyperlink" Target="https://www.wowhead.com/classic/item=20579" TargetMode="External" /><Relationship Id="rId125" Type="http://schemas.openxmlformats.org/officeDocument/2006/relationships/hyperlink" Target="https://www.wowhead.com/classic/item=22660" TargetMode="External" /><Relationship Id="rId126" Type="http://schemas.openxmlformats.org/officeDocument/2006/relationships/hyperlink" Target="https://www.wowhead.com/classic/item=18382" TargetMode="External" /><Relationship Id="rId127" Type="http://schemas.openxmlformats.org/officeDocument/2006/relationships/hyperlink" Target="https://www.wowhead.com/classic/item=18677" TargetMode="External" /><Relationship Id="rId128" Type="http://schemas.openxmlformats.org/officeDocument/2006/relationships/hyperlink" Target="https://www.wowhead.com/classic/item=15437" TargetMode="External" /><Relationship Id="rId129" Type="http://schemas.openxmlformats.org/officeDocument/2006/relationships/hyperlink" Target="https://www.wowhead.com/classic/item=17739" TargetMode="External" /><Relationship Id="rId130" Type="http://schemas.openxmlformats.org/officeDocument/2006/relationships/hyperlink" Target="https://www.wowhead.com/classic/item=18328" TargetMode="External" /><Relationship Id="rId131" Type="http://schemas.openxmlformats.org/officeDocument/2006/relationships/hyperlink" Target="https://www.wowhead.com/classic/item=17102" TargetMode="External" /><Relationship Id="rId132" Type="http://schemas.openxmlformats.org/officeDocument/2006/relationships/hyperlink" Target="https://www.wowhead.com/classic/item=21478" TargetMode="External" /><Relationship Id="rId133" Type="http://schemas.openxmlformats.org/officeDocument/2006/relationships/hyperlink" Target="https://www.wowhead.com/classic/item=20599" TargetMode="External" /><Relationship Id="rId13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2"/>
  <sheetViews>
    <sheetView tabSelected="1" zoomScale="125" zoomScaleNormal="125" workbookViewId="0" topLeftCell="A1">
      <selection activeCell="A2" sqref="A2:AC2"/>
    </sheetView>
  </sheetViews>
  <sheetFormatPr defaultColWidth="9.140625" defaultRowHeight="12.75"/>
  <cols>
    <col min="1" max="1" width="26.00390625" style="2" customWidth="1"/>
    <col min="2" max="2" width="3.8515625" style="3" customWidth="1"/>
    <col min="3" max="4" width="5.00390625" style="3" customWidth="1"/>
    <col min="5" max="5" width="1.8515625" style="3" customWidth="1"/>
    <col min="6" max="6" width="5.00390625" style="4" customWidth="1"/>
    <col min="7" max="7" width="15.421875" style="3" customWidth="1"/>
    <col min="8" max="8" width="3.28125" style="3" customWidth="1"/>
    <col min="9" max="9" width="3.00390625" style="5" customWidth="1"/>
    <col min="10" max="10" width="2.00390625" style="5" customWidth="1"/>
    <col min="11" max="11" width="4.00390625" style="5" customWidth="1"/>
    <col min="12" max="13" width="3.28125" style="5" customWidth="1"/>
    <col min="14" max="15" width="3.57421875" style="5" customWidth="1"/>
    <col min="16" max="16" width="3.28125" style="5" customWidth="1"/>
    <col min="17" max="17" width="3.57421875" style="5" customWidth="1"/>
    <col min="18" max="18" width="3.28125" style="5" customWidth="1"/>
    <col min="19" max="19" width="3.7109375" style="5" customWidth="1"/>
    <col min="20" max="20" width="3.421875" style="5" customWidth="1"/>
    <col min="21" max="23" width="3.140625" style="5" customWidth="1"/>
    <col min="24" max="24" width="3.57421875" style="6" customWidth="1"/>
    <col min="25" max="25" width="3.140625" style="5" customWidth="1"/>
    <col min="26" max="26" width="3.28125" style="5" customWidth="1"/>
    <col min="27" max="28" width="3.8515625" style="5" customWidth="1"/>
    <col min="29" max="29" width="10.8515625" style="7" customWidth="1"/>
    <col min="30" max="16384" width="9.140625" style="1" customWidth="1"/>
  </cols>
  <sheetData>
    <row r="1" spans="1:29" ht="15.7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0"/>
    </row>
    <row r="2" spans="1:29" ht="15.75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8"/>
    </row>
    <row r="3" spans="1:29" ht="11.25">
      <c r="A3" s="29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1"/>
    </row>
    <row r="4" spans="1:29" s="5" customFormat="1" ht="11.25">
      <c r="A4" s="32" t="s">
        <v>3</v>
      </c>
      <c r="B4" s="33"/>
      <c r="C4" s="33"/>
      <c r="D4" s="33"/>
      <c r="E4" s="33"/>
      <c r="F4" s="34"/>
      <c r="G4" s="33" t="s">
        <v>4</v>
      </c>
      <c r="H4" s="33"/>
      <c r="I4" s="35"/>
      <c r="J4" s="36"/>
      <c r="K4" s="37">
        <v>0.01</v>
      </c>
      <c r="L4" s="35">
        <v>1</v>
      </c>
      <c r="M4" s="35">
        <v>1</v>
      </c>
      <c r="N4" s="37">
        <v>0.5</v>
      </c>
      <c r="O4" s="37">
        <v>0.5</v>
      </c>
      <c r="P4" s="35">
        <v>10</v>
      </c>
      <c r="Q4" s="35">
        <v>7.5</v>
      </c>
      <c r="R4" s="35">
        <v>4</v>
      </c>
      <c r="S4" s="35">
        <v>2</v>
      </c>
      <c r="T4" s="37">
        <v>0.4</v>
      </c>
      <c r="U4" s="37">
        <v>0.1</v>
      </c>
      <c r="V4" s="37">
        <v>0.1</v>
      </c>
      <c r="W4" s="37">
        <v>0.1</v>
      </c>
      <c r="X4" s="38">
        <v>0.1</v>
      </c>
      <c r="Y4" s="37">
        <v>0.1</v>
      </c>
      <c r="Z4" s="37">
        <v>0.1</v>
      </c>
      <c r="AA4" s="35">
        <v>1</v>
      </c>
      <c r="AB4" s="35">
        <v>1</v>
      </c>
      <c r="AC4" s="39"/>
    </row>
    <row r="5" spans="1:29" s="5" customFormat="1" ht="11.25">
      <c r="A5" s="40">
        <f ca="1">NOW()</f>
        <v>45249.93639826389</v>
      </c>
      <c r="B5" s="33" t="s">
        <v>5</v>
      </c>
      <c r="C5" s="33" t="s">
        <v>6</v>
      </c>
      <c r="D5" s="33"/>
      <c r="E5" s="33"/>
      <c r="F5" s="34"/>
      <c r="G5" s="33" t="s">
        <v>7</v>
      </c>
      <c r="H5" s="33"/>
      <c r="I5" s="35"/>
      <c r="J5" s="36"/>
      <c r="K5" s="41">
        <v>0.001</v>
      </c>
      <c r="L5" s="35">
        <v>1</v>
      </c>
      <c r="M5" s="37">
        <v>0.01</v>
      </c>
      <c r="N5" s="37">
        <v>0.55</v>
      </c>
      <c r="O5" s="37">
        <v>0.55</v>
      </c>
      <c r="P5" s="35">
        <v>13</v>
      </c>
      <c r="Q5" s="35">
        <v>10</v>
      </c>
      <c r="R5" s="37">
        <v>0.01</v>
      </c>
      <c r="S5" s="37">
        <v>0.01</v>
      </c>
      <c r="T5" s="37">
        <v>0.01</v>
      </c>
      <c r="U5" s="37">
        <v>0.01</v>
      </c>
      <c r="V5" s="37">
        <v>0.01</v>
      </c>
      <c r="W5" s="37">
        <v>0.01</v>
      </c>
      <c r="X5" s="38">
        <v>0.01</v>
      </c>
      <c r="Y5" s="37">
        <v>0.01</v>
      </c>
      <c r="Z5" s="37">
        <v>0.01</v>
      </c>
      <c r="AA5" s="35">
        <v>1</v>
      </c>
      <c r="AB5" s="35">
        <v>1</v>
      </c>
      <c r="AC5" s="39"/>
    </row>
    <row r="6" spans="1:29" s="5" customFormat="1" ht="11.25">
      <c r="A6" s="42" t="s">
        <v>8</v>
      </c>
      <c r="B6" s="43" t="s">
        <v>9</v>
      </c>
      <c r="C6" s="43" t="s">
        <v>10</v>
      </c>
      <c r="D6" s="44" t="s">
        <v>11</v>
      </c>
      <c r="E6" s="44" t="s">
        <v>12</v>
      </c>
      <c r="F6" s="45" t="s">
        <v>13</v>
      </c>
      <c r="G6" s="43" t="s">
        <v>14</v>
      </c>
      <c r="H6" s="44" t="s">
        <v>15</v>
      </c>
      <c r="I6" s="46" t="s">
        <v>16</v>
      </c>
      <c r="J6" s="46" t="s">
        <v>17</v>
      </c>
      <c r="K6" s="46" t="s">
        <v>18</v>
      </c>
      <c r="L6" s="46" t="s">
        <v>19</v>
      </c>
      <c r="M6" s="46" t="s">
        <v>20</v>
      </c>
      <c r="N6" s="46" t="s">
        <v>21</v>
      </c>
      <c r="O6" s="46" t="s">
        <v>22</v>
      </c>
      <c r="P6" s="46" t="s">
        <v>23</v>
      </c>
      <c r="Q6" s="46" t="s">
        <v>24</v>
      </c>
      <c r="R6" s="46" t="s">
        <v>25</v>
      </c>
      <c r="S6" s="46" t="s">
        <v>26</v>
      </c>
      <c r="T6" s="46" t="s">
        <v>27</v>
      </c>
      <c r="U6" s="46" t="s">
        <v>28</v>
      </c>
      <c r="V6" s="46" t="s">
        <v>29</v>
      </c>
      <c r="W6" s="46" t="s">
        <v>30</v>
      </c>
      <c r="X6" s="47" t="s">
        <v>31</v>
      </c>
      <c r="Y6" s="46" t="s">
        <v>32</v>
      </c>
      <c r="Z6" s="46" t="s">
        <v>33</v>
      </c>
      <c r="AA6" s="46" t="s">
        <v>5</v>
      </c>
      <c r="AB6" s="46" t="s">
        <v>6</v>
      </c>
      <c r="AC6" s="48" t="s">
        <v>34</v>
      </c>
    </row>
    <row r="7" spans="1:29" s="5" customFormat="1" ht="11.25">
      <c r="A7" s="49" t="s">
        <v>35</v>
      </c>
      <c r="B7" s="50">
        <f aca="true" t="shared" si="0" ref="B7:B25">(K7*$K$4)+(L7*$L$4)+(M7*$M$4)+(N7*$N$4)+(O7*$O$4)+(P7*100*$P$4)+(Q7*100*$Q$4)+(R7*100*$R$4)+(S7*100*$S$4)+(T7*$T$4)+(U7*$U$4)+(V7*$V$4)+(W7*$W$4)+(X7*$X$4)+(Y7*$Y$4)+(Z7*$Z$4)+(AA7*$AA$4)</f>
        <v>24.56</v>
      </c>
      <c r="C7" s="50">
        <f aca="true" t="shared" si="1" ref="C7:C25">(K7*$K$5)+(L7*$L$5)+(M7*$M$5)+(N7*$N$5)+(O7*$O$5)+(P7*100*$P$5)+(Q7*100*$Q$5)+(R7*100*$R$5)+(S7*100*$S$5)+(T7*$T$5)+(U7*$U$5)+(V7*$V$5)+(W7*$W$5)+(X7*$X$5)+(Y7*$Y$5)+(Z7*$Z$5)+(AB7*$AA$5)</f>
        <v>0.6559999999999999</v>
      </c>
      <c r="D7" s="33" t="s">
        <v>36</v>
      </c>
      <c r="E7" s="33">
        <v>6</v>
      </c>
      <c r="F7" s="51">
        <v>300</v>
      </c>
      <c r="G7" s="52" t="s">
        <v>37</v>
      </c>
      <c r="H7" s="52"/>
      <c r="I7" s="53">
        <v>60</v>
      </c>
      <c r="J7" s="35" t="s">
        <v>38</v>
      </c>
      <c r="K7" s="53">
        <v>156</v>
      </c>
      <c r="L7" s="35"/>
      <c r="M7" s="35">
        <v>20</v>
      </c>
      <c r="N7" s="35"/>
      <c r="O7" s="35"/>
      <c r="P7" s="54"/>
      <c r="Q7" s="54"/>
      <c r="R7" s="35"/>
      <c r="S7" s="35"/>
      <c r="T7" s="35"/>
      <c r="U7" s="35"/>
      <c r="V7" s="34"/>
      <c r="W7" s="35"/>
      <c r="X7" s="55">
        <v>30</v>
      </c>
      <c r="Y7" s="35"/>
      <c r="Z7" s="35"/>
      <c r="AA7" s="35"/>
      <c r="AB7" s="35"/>
      <c r="AC7" s="39"/>
    </row>
    <row r="8" spans="1:29" s="5" customFormat="1" ht="11.25">
      <c r="A8" s="56" t="s">
        <v>39</v>
      </c>
      <c r="B8" s="50">
        <f t="shared" si="0"/>
        <v>1</v>
      </c>
      <c r="C8" s="50">
        <f t="shared" si="1"/>
        <v>0.1</v>
      </c>
      <c r="D8" s="33" t="s">
        <v>40</v>
      </c>
      <c r="E8" s="33">
        <v>6</v>
      </c>
      <c r="F8" s="34" t="s">
        <v>41</v>
      </c>
      <c r="G8" s="52" t="s">
        <v>42</v>
      </c>
      <c r="H8" s="33"/>
      <c r="I8" s="53">
        <v>55</v>
      </c>
      <c r="J8" s="35" t="s">
        <v>12</v>
      </c>
      <c r="K8" s="53"/>
      <c r="L8" s="35"/>
      <c r="M8" s="35"/>
      <c r="N8" s="35"/>
      <c r="O8" s="35"/>
      <c r="P8" s="35"/>
      <c r="Q8" s="35"/>
      <c r="R8" s="54"/>
      <c r="S8" s="54"/>
      <c r="T8" s="35"/>
      <c r="U8" s="35"/>
      <c r="V8" s="35"/>
      <c r="W8" s="35"/>
      <c r="X8" s="57">
        <v>10</v>
      </c>
      <c r="Y8" s="35"/>
      <c r="Z8" s="35"/>
      <c r="AA8" s="35"/>
      <c r="AB8" s="35"/>
      <c r="AC8" s="39"/>
    </row>
    <row r="9" spans="1:29" s="5" customFormat="1" ht="11.25">
      <c r="A9" s="58" t="s">
        <v>43</v>
      </c>
      <c r="B9" s="50">
        <f t="shared" si="0"/>
        <v>26</v>
      </c>
      <c r="C9" s="50">
        <f t="shared" si="1"/>
        <v>13.52</v>
      </c>
      <c r="D9" s="33" t="s">
        <v>44</v>
      </c>
      <c r="E9" s="33">
        <v>5</v>
      </c>
      <c r="F9" s="59">
        <v>0.15</v>
      </c>
      <c r="G9" s="52" t="s">
        <v>45</v>
      </c>
      <c r="H9" s="33"/>
      <c r="I9" s="53">
        <v>60</v>
      </c>
      <c r="J9" s="35" t="s">
        <v>12</v>
      </c>
      <c r="K9" s="53"/>
      <c r="L9" s="35"/>
      <c r="M9" s="35">
        <v>12</v>
      </c>
      <c r="N9" s="35"/>
      <c r="O9" s="35">
        <v>24</v>
      </c>
      <c r="P9" s="35"/>
      <c r="Q9" s="35"/>
      <c r="R9" s="54"/>
      <c r="S9" s="54"/>
      <c r="T9" s="35"/>
      <c r="U9" s="35"/>
      <c r="V9" s="35"/>
      <c r="W9" s="35"/>
      <c r="X9" s="57">
        <v>20</v>
      </c>
      <c r="Y9" s="35"/>
      <c r="Z9" s="35"/>
      <c r="AA9" s="35"/>
      <c r="AB9" s="35"/>
      <c r="AC9" s="39"/>
    </row>
    <row r="10" spans="1:29" s="5" customFormat="1" ht="11.25">
      <c r="A10" s="58" t="s">
        <v>46</v>
      </c>
      <c r="B10" s="50">
        <f t="shared" si="0"/>
        <v>32.11</v>
      </c>
      <c r="C10" s="50">
        <f t="shared" si="1"/>
        <v>10.501000000000001</v>
      </c>
      <c r="D10" s="33" t="s">
        <v>47</v>
      </c>
      <c r="E10" s="33">
        <v>4</v>
      </c>
      <c r="F10" s="59">
        <v>0.14</v>
      </c>
      <c r="G10" s="52" t="s">
        <v>48</v>
      </c>
      <c r="H10" s="33"/>
      <c r="I10" s="53">
        <v>60</v>
      </c>
      <c r="J10" s="35" t="s">
        <v>12</v>
      </c>
      <c r="K10" s="53">
        <v>161</v>
      </c>
      <c r="L10" s="35"/>
      <c r="M10" s="35">
        <v>19</v>
      </c>
      <c r="N10" s="35"/>
      <c r="O10" s="35">
        <v>18</v>
      </c>
      <c r="P10" s="35"/>
      <c r="Q10" s="35"/>
      <c r="R10" s="54"/>
      <c r="S10" s="54"/>
      <c r="T10" s="35"/>
      <c r="U10" s="35"/>
      <c r="V10" s="35"/>
      <c r="W10" s="35"/>
      <c r="X10" s="57">
        <v>25</v>
      </c>
      <c r="Y10" s="35"/>
      <c r="Z10" s="35"/>
      <c r="AA10" s="35"/>
      <c r="AB10" s="35"/>
      <c r="AC10" s="39"/>
    </row>
    <row r="11" spans="1:29" s="5" customFormat="1" ht="11.25">
      <c r="A11" s="56" t="s">
        <v>49</v>
      </c>
      <c r="B11" s="50">
        <f t="shared" si="0"/>
        <v>0.5</v>
      </c>
      <c r="C11" s="50">
        <f t="shared" si="1"/>
        <v>0.05</v>
      </c>
      <c r="D11" s="33" t="s">
        <v>50</v>
      </c>
      <c r="E11" s="33">
        <v>1</v>
      </c>
      <c r="F11" s="59" t="s">
        <v>41</v>
      </c>
      <c r="G11" s="52" t="s">
        <v>51</v>
      </c>
      <c r="H11" s="33"/>
      <c r="I11" s="53">
        <v>60</v>
      </c>
      <c r="J11" s="35" t="s">
        <v>12</v>
      </c>
      <c r="K11" s="53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57">
        <v>5</v>
      </c>
      <c r="Y11" s="35"/>
      <c r="Z11" s="35"/>
      <c r="AA11" s="35"/>
      <c r="AB11" s="35"/>
      <c r="AC11" s="39"/>
    </row>
    <row r="12" spans="1:29" s="5" customFormat="1" ht="11.25">
      <c r="A12" s="60" t="s">
        <v>52</v>
      </c>
      <c r="B12" s="50">
        <f t="shared" si="0"/>
        <v>18.98</v>
      </c>
      <c r="C12" s="50">
        <f t="shared" si="1"/>
        <v>0.548</v>
      </c>
      <c r="D12" s="33" t="s">
        <v>53</v>
      </c>
      <c r="E12" s="33">
        <v>6</v>
      </c>
      <c r="F12" s="51">
        <v>300</v>
      </c>
      <c r="G12" s="52" t="s">
        <v>37</v>
      </c>
      <c r="H12" s="52"/>
      <c r="I12" s="53">
        <v>60</v>
      </c>
      <c r="J12" s="35" t="s">
        <v>38</v>
      </c>
      <c r="K12" s="53">
        <v>98</v>
      </c>
      <c r="L12" s="35"/>
      <c r="M12" s="35">
        <v>15</v>
      </c>
      <c r="N12" s="35"/>
      <c r="O12" s="35"/>
      <c r="P12" s="35"/>
      <c r="Q12" s="35"/>
      <c r="R12" s="54"/>
      <c r="S12" s="54"/>
      <c r="T12" s="35"/>
      <c r="U12" s="35"/>
      <c r="V12" s="34"/>
      <c r="W12" s="35"/>
      <c r="X12" s="55">
        <v>30</v>
      </c>
      <c r="Y12" s="35"/>
      <c r="Z12" s="35"/>
      <c r="AA12" s="35"/>
      <c r="AB12" s="35"/>
      <c r="AC12" s="39" t="s">
        <v>54</v>
      </c>
    </row>
    <row r="13" spans="1:29" s="5" customFormat="1" ht="11.25">
      <c r="A13" s="61" t="s">
        <v>55</v>
      </c>
      <c r="B13" s="50">
        <f t="shared" si="0"/>
        <v>2.37</v>
      </c>
      <c r="C13" s="50">
        <f t="shared" si="1"/>
        <v>0.23700000000000002</v>
      </c>
      <c r="D13" s="33" t="s">
        <v>56</v>
      </c>
      <c r="E13" s="33">
        <v>1</v>
      </c>
      <c r="F13" s="59">
        <v>0.24</v>
      </c>
      <c r="G13" s="52" t="s">
        <v>57</v>
      </c>
      <c r="H13" s="52"/>
      <c r="I13" s="53">
        <v>46</v>
      </c>
      <c r="J13" s="35" t="s">
        <v>12</v>
      </c>
      <c r="K13" s="53">
        <v>37</v>
      </c>
      <c r="L13" s="35"/>
      <c r="M13" s="35"/>
      <c r="N13" s="35"/>
      <c r="O13" s="35"/>
      <c r="P13" s="54"/>
      <c r="Q13" s="54"/>
      <c r="R13" s="35"/>
      <c r="S13" s="35"/>
      <c r="T13" s="35"/>
      <c r="U13" s="35"/>
      <c r="V13" s="34"/>
      <c r="W13" s="35"/>
      <c r="X13" s="55">
        <v>20</v>
      </c>
      <c r="Y13" s="35"/>
      <c r="Z13" s="35"/>
      <c r="AA13" s="35"/>
      <c r="AB13" s="35"/>
      <c r="AC13" s="39"/>
    </row>
    <row r="14" spans="1:29" s="5" customFormat="1" ht="11.25">
      <c r="A14" s="61" t="s">
        <v>58</v>
      </c>
      <c r="B14" s="50">
        <f t="shared" si="0"/>
        <v>4.2</v>
      </c>
      <c r="C14" s="50">
        <f t="shared" si="1"/>
        <v>0.42000000000000004</v>
      </c>
      <c r="D14" s="33" t="s">
        <v>59</v>
      </c>
      <c r="E14" s="33">
        <v>1</v>
      </c>
      <c r="F14" s="34" t="s">
        <v>60</v>
      </c>
      <c r="G14" s="52" t="s">
        <v>61</v>
      </c>
      <c r="H14" s="33"/>
      <c r="I14" s="53">
        <v>58</v>
      </c>
      <c r="J14" s="35" t="s">
        <v>38</v>
      </c>
      <c r="K14" s="53">
        <v>140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57">
        <v>28</v>
      </c>
      <c r="Y14" s="35"/>
      <c r="Z14" s="35"/>
      <c r="AA14" s="35"/>
      <c r="AB14" s="35"/>
      <c r="AC14" s="39"/>
    </row>
    <row r="15" spans="1:29" s="5" customFormat="1" ht="11.25">
      <c r="A15" s="56" t="s">
        <v>39</v>
      </c>
      <c r="B15" s="50">
        <f t="shared" si="0"/>
        <v>1</v>
      </c>
      <c r="C15" s="50">
        <f t="shared" si="1"/>
        <v>0.1</v>
      </c>
      <c r="D15" s="33" t="s">
        <v>40</v>
      </c>
      <c r="E15" s="33">
        <v>6</v>
      </c>
      <c r="F15" s="34" t="s">
        <v>41</v>
      </c>
      <c r="G15" s="52" t="s">
        <v>42</v>
      </c>
      <c r="H15" s="33"/>
      <c r="I15" s="53">
        <v>55</v>
      </c>
      <c r="J15" s="35" t="s">
        <v>12</v>
      </c>
      <c r="K15" s="53"/>
      <c r="L15" s="35"/>
      <c r="M15" s="35"/>
      <c r="N15" s="35"/>
      <c r="O15" s="35"/>
      <c r="P15" s="35"/>
      <c r="Q15" s="35"/>
      <c r="R15" s="54"/>
      <c r="S15" s="54"/>
      <c r="T15" s="35"/>
      <c r="U15" s="35"/>
      <c r="V15" s="35"/>
      <c r="W15" s="35"/>
      <c r="X15" s="57">
        <v>10</v>
      </c>
      <c r="Y15" s="35"/>
      <c r="Z15" s="35"/>
      <c r="AA15" s="35"/>
      <c r="AB15" s="35"/>
      <c r="AC15" s="39"/>
    </row>
    <row r="16" spans="1:29" s="5" customFormat="1" ht="11.25">
      <c r="A16" s="49" t="s">
        <v>62</v>
      </c>
      <c r="B16" s="50">
        <f t="shared" si="0"/>
        <v>15.82</v>
      </c>
      <c r="C16" s="50">
        <f t="shared" si="1"/>
        <v>0.502</v>
      </c>
      <c r="D16" s="33" t="s">
        <v>36</v>
      </c>
      <c r="E16" s="33">
        <v>6</v>
      </c>
      <c r="F16" s="51">
        <v>300</v>
      </c>
      <c r="G16" s="52" t="s">
        <v>63</v>
      </c>
      <c r="H16" s="52"/>
      <c r="I16" s="53">
        <v>60</v>
      </c>
      <c r="J16" s="35" t="s">
        <v>38</v>
      </c>
      <c r="K16" s="53">
        <v>132</v>
      </c>
      <c r="L16" s="35"/>
      <c r="M16" s="35">
        <v>12</v>
      </c>
      <c r="N16" s="35"/>
      <c r="O16" s="35"/>
      <c r="P16" s="54"/>
      <c r="Q16" s="54"/>
      <c r="R16" s="35"/>
      <c r="S16" s="35"/>
      <c r="T16" s="35"/>
      <c r="U16" s="35"/>
      <c r="V16" s="34"/>
      <c r="W16" s="35"/>
      <c r="X16" s="55">
        <v>25</v>
      </c>
      <c r="Y16" s="35"/>
      <c r="Z16" s="35"/>
      <c r="AA16" s="35"/>
      <c r="AB16" s="35"/>
      <c r="AC16" s="39"/>
    </row>
    <row r="17" spans="1:29" s="5" customFormat="1" ht="11.25">
      <c r="A17" s="58" t="s">
        <v>64</v>
      </c>
      <c r="B17" s="50">
        <f t="shared" si="0"/>
        <v>25.45</v>
      </c>
      <c r="C17" s="50">
        <f t="shared" si="1"/>
        <v>10.285</v>
      </c>
      <c r="D17" s="33" t="s">
        <v>44</v>
      </c>
      <c r="E17" s="33">
        <v>5</v>
      </c>
      <c r="F17" s="59">
        <v>0.13</v>
      </c>
      <c r="G17" s="52" t="s">
        <v>45</v>
      </c>
      <c r="H17" s="52"/>
      <c r="I17" s="53">
        <v>60</v>
      </c>
      <c r="J17" s="35" t="s">
        <v>12</v>
      </c>
      <c r="K17" s="53">
        <v>95</v>
      </c>
      <c r="L17" s="35"/>
      <c r="M17" s="35">
        <v>14</v>
      </c>
      <c r="N17" s="35"/>
      <c r="O17" s="35">
        <v>18</v>
      </c>
      <c r="P17" s="54"/>
      <c r="Q17" s="54"/>
      <c r="R17" s="35"/>
      <c r="S17" s="35"/>
      <c r="T17" s="35"/>
      <c r="U17" s="35"/>
      <c r="V17" s="34"/>
      <c r="W17" s="35"/>
      <c r="X17" s="55">
        <v>15</v>
      </c>
      <c r="Y17" s="35"/>
      <c r="Z17" s="35"/>
      <c r="AA17" s="35"/>
      <c r="AB17" s="35"/>
      <c r="AC17" s="39" t="s">
        <v>54</v>
      </c>
    </row>
    <row r="18" spans="1:29" s="5" customFormat="1" ht="11.25">
      <c r="A18" s="49" t="s">
        <v>65</v>
      </c>
      <c r="B18" s="50">
        <f t="shared" si="0"/>
        <v>4.27</v>
      </c>
      <c r="C18" s="50">
        <f t="shared" si="1"/>
        <v>0.42700000000000005</v>
      </c>
      <c r="D18" s="33" t="s">
        <v>66</v>
      </c>
      <c r="E18" s="33">
        <v>1</v>
      </c>
      <c r="F18" s="59">
        <v>0.01</v>
      </c>
      <c r="G18" s="33" t="s">
        <v>67</v>
      </c>
      <c r="H18" s="33"/>
      <c r="I18" s="35">
        <v>56</v>
      </c>
      <c r="J18" s="35" t="s">
        <v>12</v>
      </c>
      <c r="K18" s="35">
        <v>207</v>
      </c>
      <c r="L18" s="35"/>
      <c r="M18" s="35"/>
      <c r="N18" s="35"/>
      <c r="O18" s="35"/>
      <c r="P18" s="54"/>
      <c r="Q18" s="54"/>
      <c r="R18" s="35"/>
      <c r="S18" s="35"/>
      <c r="T18" s="35"/>
      <c r="U18" s="35"/>
      <c r="V18" s="34"/>
      <c r="W18" s="35"/>
      <c r="X18" s="57">
        <v>22</v>
      </c>
      <c r="Y18" s="35"/>
      <c r="Z18" s="35"/>
      <c r="AA18" s="35"/>
      <c r="AB18" s="35"/>
      <c r="AC18" s="39"/>
    </row>
    <row r="19" spans="1:29" s="5" customFormat="1" ht="11.25">
      <c r="A19" s="61" t="s">
        <v>68</v>
      </c>
      <c r="B19" s="50">
        <f t="shared" si="0"/>
        <v>2.2</v>
      </c>
      <c r="C19" s="50">
        <f t="shared" si="1"/>
        <v>0.22</v>
      </c>
      <c r="D19" s="33" t="s">
        <v>59</v>
      </c>
      <c r="E19" s="33">
        <v>1</v>
      </c>
      <c r="F19" s="34" t="s">
        <v>69</v>
      </c>
      <c r="G19" s="52" t="s">
        <v>61</v>
      </c>
      <c r="H19" s="33"/>
      <c r="I19" s="53">
        <v>59</v>
      </c>
      <c r="J19" s="35" t="s">
        <v>38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57">
        <v>22</v>
      </c>
      <c r="Y19" s="35"/>
      <c r="Z19" s="35"/>
      <c r="AA19" s="35"/>
      <c r="AB19" s="35"/>
      <c r="AC19" s="39"/>
    </row>
    <row r="20" spans="1:29" s="5" customFormat="1" ht="11.25">
      <c r="A20" s="61" t="s">
        <v>68</v>
      </c>
      <c r="B20" s="50">
        <f t="shared" si="0"/>
        <v>2.2</v>
      </c>
      <c r="C20" s="50">
        <f t="shared" si="1"/>
        <v>0.22</v>
      </c>
      <c r="D20" s="33" t="s">
        <v>59</v>
      </c>
      <c r="E20" s="33">
        <v>1</v>
      </c>
      <c r="F20" s="34" t="s">
        <v>69</v>
      </c>
      <c r="G20" s="52" t="s">
        <v>61</v>
      </c>
      <c r="H20" s="33"/>
      <c r="I20" s="53">
        <v>59</v>
      </c>
      <c r="J20" s="35" t="s">
        <v>38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57">
        <v>22</v>
      </c>
      <c r="Y20" s="35"/>
      <c r="Z20" s="35"/>
      <c r="AA20" s="35"/>
      <c r="AB20" s="35"/>
      <c r="AC20" s="39"/>
    </row>
    <row r="21" spans="1:29" s="5" customFormat="1" ht="11.25">
      <c r="A21" s="58" t="s">
        <v>70</v>
      </c>
      <c r="B21" s="50">
        <f t="shared" si="0"/>
        <v>8.5</v>
      </c>
      <c r="C21" s="50">
        <f t="shared" si="1"/>
        <v>2.65</v>
      </c>
      <c r="D21" s="33" t="s">
        <v>71</v>
      </c>
      <c r="E21" s="33">
        <v>6</v>
      </c>
      <c r="F21" s="59">
        <v>0.26</v>
      </c>
      <c r="G21" s="50" t="s">
        <v>72</v>
      </c>
      <c r="H21" s="33"/>
      <c r="I21" s="53">
        <v>60</v>
      </c>
      <c r="J21" s="35" t="s">
        <v>12</v>
      </c>
      <c r="K21" s="53"/>
      <c r="L21" s="35"/>
      <c r="M21" s="35"/>
      <c r="N21" s="35"/>
      <c r="O21" s="35"/>
      <c r="P21" s="54"/>
      <c r="Q21" s="54"/>
      <c r="R21" s="54"/>
      <c r="S21" s="54"/>
      <c r="T21" s="35"/>
      <c r="U21" s="35">
        <v>13</v>
      </c>
      <c r="V21" s="35">
        <v>13</v>
      </c>
      <c r="W21" s="35">
        <v>13</v>
      </c>
      <c r="X21" s="57">
        <v>13</v>
      </c>
      <c r="Y21" s="35">
        <v>13</v>
      </c>
      <c r="Z21" s="35"/>
      <c r="AA21" s="35">
        <v>2</v>
      </c>
      <c r="AB21" s="35">
        <v>2</v>
      </c>
      <c r="AC21" s="39" t="s">
        <v>73</v>
      </c>
    </row>
    <row r="22" spans="1:29" s="5" customFormat="1" ht="11.25">
      <c r="A22" s="60" t="s">
        <v>74</v>
      </c>
      <c r="B22" s="50">
        <f t="shared" si="0"/>
        <v>2</v>
      </c>
      <c r="C22" s="50">
        <f t="shared" si="1"/>
        <v>1.1</v>
      </c>
      <c r="D22" s="52" t="s">
        <v>56</v>
      </c>
      <c r="E22" s="33">
        <v>1</v>
      </c>
      <c r="F22" s="59">
        <v>0.29</v>
      </c>
      <c r="G22" s="50" t="s">
        <v>75</v>
      </c>
      <c r="H22" s="52"/>
      <c r="I22" s="53">
        <v>46</v>
      </c>
      <c r="J22" s="35" t="s">
        <v>12</v>
      </c>
      <c r="K22" s="53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57">
        <v>10</v>
      </c>
      <c r="Y22" s="35"/>
      <c r="Z22" s="35"/>
      <c r="AA22" s="35">
        <v>1</v>
      </c>
      <c r="AB22" s="35">
        <v>1</v>
      </c>
      <c r="AC22" s="39" t="s">
        <v>76</v>
      </c>
    </row>
    <row r="23" spans="1:29" s="5" customFormat="1" ht="11.25">
      <c r="A23" s="58" t="s">
        <v>77</v>
      </c>
      <c r="B23" s="50">
        <f t="shared" si="0"/>
        <v>14.84</v>
      </c>
      <c r="C23" s="50">
        <f t="shared" si="1"/>
        <v>0.404</v>
      </c>
      <c r="D23" s="33" t="s">
        <v>47</v>
      </c>
      <c r="E23" s="33">
        <v>4</v>
      </c>
      <c r="F23" s="59">
        <v>0.13</v>
      </c>
      <c r="G23" s="52" t="s">
        <v>78</v>
      </c>
      <c r="H23" s="33"/>
      <c r="I23" s="53">
        <v>60</v>
      </c>
      <c r="J23" s="35" t="s">
        <v>12</v>
      </c>
      <c r="K23" s="53">
        <v>54</v>
      </c>
      <c r="L23" s="35"/>
      <c r="M23" s="35">
        <v>12</v>
      </c>
      <c r="N23" s="35"/>
      <c r="O23" s="35"/>
      <c r="P23" s="35"/>
      <c r="Q23" s="35"/>
      <c r="R23" s="54"/>
      <c r="S23" s="54"/>
      <c r="T23" s="35"/>
      <c r="U23" s="35"/>
      <c r="V23" s="35"/>
      <c r="W23" s="35"/>
      <c r="X23" s="57">
        <v>20</v>
      </c>
      <c r="Y23" s="35"/>
      <c r="Z23" s="35">
        <v>3</v>
      </c>
      <c r="AA23" s="35"/>
      <c r="AB23" s="35"/>
      <c r="AC23" s="39"/>
    </row>
    <row r="24" spans="1:29" s="5" customFormat="1" ht="11.25">
      <c r="A24" s="56" t="s">
        <v>79</v>
      </c>
      <c r="B24" s="50">
        <f t="shared" si="0"/>
        <v>1.5</v>
      </c>
      <c r="C24" s="50">
        <f t="shared" si="1"/>
        <v>0.15</v>
      </c>
      <c r="D24" s="52" t="s">
        <v>80</v>
      </c>
      <c r="E24" s="33">
        <v>5</v>
      </c>
      <c r="F24" s="34">
        <v>175</v>
      </c>
      <c r="G24" s="52" t="s">
        <v>81</v>
      </c>
      <c r="H24" s="52"/>
      <c r="I24" s="53" t="s">
        <v>82</v>
      </c>
      <c r="J24" s="53" t="s">
        <v>82</v>
      </c>
      <c r="K24" s="53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57">
        <v>15</v>
      </c>
      <c r="Y24" s="35"/>
      <c r="Z24" s="35"/>
      <c r="AA24" s="35"/>
      <c r="AB24" s="35"/>
      <c r="AC24" s="39"/>
    </row>
    <row r="25" spans="1:29" s="5" customFormat="1" ht="11.25">
      <c r="A25" s="58" t="s">
        <v>83</v>
      </c>
      <c r="B25" s="43">
        <f t="shared" si="0"/>
        <v>11.8</v>
      </c>
      <c r="C25" s="43">
        <f t="shared" si="1"/>
        <v>12.180000000000001</v>
      </c>
      <c r="D25" s="33" t="s">
        <v>84</v>
      </c>
      <c r="E25" s="33">
        <v>5</v>
      </c>
      <c r="F25" s="59">
        <v>0.13</v>
      </c>
      <c r="G25" s="59" t="s">
        <v>85</v>
      </c>
      <c r="H25" s="33"/>
      <c r="I25" s="35">
        <v>60</v>
      </c>
      <c r="J25" s="35" t="s">
        <v>12</v>
      </c>
      <c r="K25" s="35"/>
      <c r="L25" s="35"/>
      <c r="M25" s="35"/>
      <c r="N25" s="35"/>
      <c r="O25" s="35">
        <v>22</v>
      </c>
      <c r="P25" s="54"/>
      <c r="Q25" s="54"/>
      <c r="R25" s="35"/>
      <c r="S25" s="35"/>
      <c r="T25" s="35"/>
      <c r="U25" s="35"/>
      <c r="V25" s="35"/>
      <c r="W25" s="35"/>
      <c r="X25" s="47">
        <v>8</v>
      </c>
      <c r="Y25" s="35"/>
      <c r="Z25" s="35"/>
      <c r="AA25" s="62"/>
      <c r="AB25" s="62"/>
      <c r="AC25" s="39" t="s">
        <v>86</v>
      </c>
    </row>
    <row r="26" spans="1:29" s="5" customFormat="1" ht="11.25">
      <c r="A26" s="63"/>
      <c r="B26" s="50">
        <f>SUM(B7:B24)</f>
        <v>187.5</v>
      </c>
      <c r="C26" s="50">
        <f>SUM(C7:C24)</f>
        <v>42.089999999999996</v>
      </c>
      <c r="D26" s="52"/>
      <c r="E26" s="52"/>
      <c r="F26" s="34"/>
      <c r="G26" s="52"/>
      <c r="H26" s="52"/>
      <c r="I26" s="53"/>
      <c r="J26" s="53"/>
      <c r="K26" s="53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57">
        <f>SUM(X7:X24)</f>
        <v>342</v>
      </c>
      <c r="Y26" s="35"/>
      <c r="Z26" s="35"/>
      <c r="AA26" s="35"/>
      <c r="AB26" s="35"/>
      <c r="AC26" s="64" t="s">
        <v>87</v>
      </c>
    </row>
    <row r="27" spans="1:29" s="5" customFormat="1" ht="11.25">
      <c r="A27" s="40"/>
      <c r="B27" s="33"/>
      <c r="C27" s="33"/>
      <c r="D27" s="33"/>
      <c r="E27" s="33"/>
      <c r="F27" s="34"/>
      <c r="G27" s="33"/>
      <c r="H27" s="33"/>
      <c r="I27" s="35"/>
      <c r="J27" s="36"/>
      <c r="K27" s="41"/>
      <c r="L27" s="35"/>
      <c r="M27" s="37"/>
      <c r="N27" s="35"/>
      <c r="O27" s="35"/>
      <c r="P27" s="35"/>
      <c r="Q27" s="35"/>
      <c r="R27" s="37"/>
      <c r="S27" s="37"/>
      <c r="T27" s="37"/>
      <c r="U27" s="37"/>
      <c r="V27" s="37"/>
      <c r="W27" s="37"/>
      <c r="X27" s="38"/>
      <c r="Y27" s="37"/>
      <c r="Z27" s="37"/>
      <c r="AA27" s="35"/>
      <c r="AB27" s="35"/>
      <c r="AC27" s="39"/>
    </row>
    <row r="28" spans="1:29" s="5" customFormat="1" ht="11.25">
      <c r="A28" s="42" t="s">
        <v>88</v>
      </c>
      <c r="B28" s="43" t="s">
        <v>9</v>
      </c>
      <c r="C28" s="43" t="s">
        <v>10</v>
      </c>
      <c r="D28" s="44" t="s">
        <v>11</v>
      </c>
      <c r="E28" s="44" t="s">
        <v>12</v>
      </c>
      <c r="F28" s="45" t="s">
        <v>13</v>
      </c>
      <c r="G28" s="43" t="s">
        <v>14</v>
      </c>
      <c r="H28" s="44" t="s">
        <v>15</v>
      </c>
      <c r="I28" s="46" t="s">
        <v>16</v>
      </c>
      <c r="J28" s="46" t="s">
        <v>17</v>
      </c>
      <c r="K28" s="46" t="s">
        <v>18</v>
      </c>
      <c r="L28" s="46" t="s">
        <v>19</v>
      </c>
      <c r="M28" s="46" t="s">
        <v>20</v>
      </c>
      <c r="N28" s="46" t="s">
        <v>21</v>
      </c>
      <c r="O28" s="46" t="s">
        <v>22</v>
      </c>
      <c r="P28" s="46" t="s">
        <v>23</v>
      </c>
      <c r="Q28" s="46" t="s">
        <v>24</v>
      </c>
      <c r="R28" s="46" t="s">
        <v>25</v>
      </c>
      <c r="S28" s="46" t="s">
        <v>26</v>
      </c>
      <c r="T28" s="46" t="s">
        <v>27</v>
      </c>
      <c r="U28" s="46" t="s">
        <v>28</v>
      </c>
      <c r="V28" s="46" t="s">
        <v>29</v>
      </c>
      <c r="W28" s="46" t="s">
        <v>30</v>
      </c>
      <c r="X28" s="47" t="s">
        <v>31</v>
      </c>
      <c r="Y28" s="46" t="s">
        <v>32</v>
      </c>
      <c r="Z28" s="46" t="s">
        <v>33</v>
      </c>
      <c r="AA28" s="46" t="s">
        <v>5</v>
      </c>
      <c r="AB28" s="46" t="s">
        <v>6</v>
      </c>
      <c r="AC28" s="48" t="s">
        <v>34</v>
      </c>
    </row>
    <row r="29" spans="1:29" s="5" customFormat="1" ht="11.25">
      <c r="A29" s="49" t="s">
        <v>35</v>
      </c>
      <c r="B29" s="50">
        <f aca="true" t="shared" si="2" ref="B29:B47">(K29*$K$4)+(L29*$L$4)+(M29*$M$4)+(N29*$N$4)+(O29*$O$4)+(P29*100*$P$4)+(Q29*100*$Q$4)+(R29*100*$R$4)+(S29*100*$S$4)+(T29*$T$4)+(U29*$U$4)+(V29*$V$4)+(W29*$W$4)+(X29*$X$4)+(Y29*$Y$4)+(Z29*$Z$4)+(AA29*$AA$4)</f>
        <v>24.56</v>
      </c>
      <c r="C29" s="50">
        <f aca="true" t="shared" si="3" ref="C29:C47">(K29*$K$5)+(L29*$L$5)+(M29*$M$5)+(N29*$N$5)+(O29*$O$5)+(P29*100*$P$5)+(Q29*100*$Q$5)+(R29*100*$R$5)+(S29*100*$S$5)+(T29*$T$5)+(U29*$U$5)+(V29*$V$5)+(W29*$W$5)+(X29*$X$5)+(Y29*$Y$5)+(Z29*$Z$5)+(AB29*$AA$5)</f>
        <v>0.6559999999999999</v>
      </c>
      <c r="D29" s="33" t="s">
        <v>36</v>
      </c>
      <c r="E29" s="33">
        <v>6</v>
      </c>
      <c r="F29" s="51">
        <v>300</v>
      </c>
      <c r="G29" s="52" t="s">
        <v>37</v>
      </c>
      <c r="H29" s="52"/>
      <c r="I29" s="53">
        <v>60</v>
      </c>
      <c r="J29" s="35" t="s">
        <v>38</v>
      </c>
      <c r="K29" s="53">
        <v>156</v>
      </c>
      <c r="L29" s="35"/>
      <c r="M29" s="35">
        <v>20</v>
      </c>
      <c r="N29" s="35"/>
      <c r="O29" s="35"/>
      <c r="P29" s="54"/>
      <c r="Q29" s="54"/>
      <c r="R29" s="35"/>
      <c r="S29" s="35"/>
      <c r="T29" s="35"/>
      <c r="U29" s="35"/>
      <c r="V29" s="34"/>
      <c r="W29" s="35"/>
      <c r="X29" s="55">
        <v>30</v>
      </c>
      <c r="Y29" s="35"/>
      <c r="Z29" s="35"/>
      <c r="AA29" s="35"/>
      <c r="AB29" s="35"/>
      <c r="AC29" s="39"/>
    </row>
    <row r="30" spans="1:29" s="5" customFormat="1" ht="11.25">
      <c r="A30" s="56" t="s">
        <v>39</v>
      </c>
      <c r="B30" s="50">
        <f t="shared" si="2"/>
        <v>1</v>
      </c>
      <c r="C30" s="50">
        <f t="shared" si="3"/>
        <v>0.1</v>
      </c>
      <c r="D30" s="33" t="s">
        <v>40</v>
      </c>
      <c r="E30" s="33">
        <v>6</v>
      </c>
      <c r="F30" s="34" t="s">
        <v>41</v>
      </c>
      <c r="G30" s="52" t="s">
        <v>42</v>
      </c>
      <c r="H30" s="33"/>
      <c r="I30" s="53">
        <v>55</v>
      </c>
      <c r="J30" s="35" t="s">
        <v>12</v>
      </c>
      <c r="K30" s="53"/>
      <c r="L30" s="35"/>
      <c r="M30" s="35"/>
      <c r="N30" s="35"/>
      <c r="O30" s="35"/>
      <c r="P30" s="35"/>
      <c r="Q30" s="35"/>
      <c r="R30" s="54"/>
      <c r="S30" s="54"/>
      <c r="T30" s="35"/>
      <c r="U30" s="35"/>
      <c r="V30" s="35"/>
      <c r="W30" s="35"/>
      <c r="X30" s="57">
        <v>10</v>
      </c>
      <c r="Y30" s="35"/>
      <c r="Z30" s="35"/>
      <c r="AA30" s="35"/>
      <c r="AB30" s="35"/>
      <c r="AC30" s="39"/>
    </row>
    <row r="31" spans="1:29" s="5" customFormat="1" ht="11.25">
      <c r="A31" s="58" t="s">
        <v>43</v>
      </c>
      <c r="B31" s="50">
        <f t="shared" si="2"/>
        <v>26</v>
      </c>
      <c r="C31" s="50">
        <f t="shared" si="3"/>
        <v>13.52</v>
      </c>
      <c r="D31" s="33" t="s">
        <v>44</v>
      </c>
      <c r="E31" s="33">
        <v>5</v>
      </c>
      <c r="F31" s="59">
        <v>0.15</v>
      </c>
      <c r="G31" s="52" t="s">
        <v>45</v>
      </c>
      <c r="H31" s="33"/>
      <c r="I31" s="53">
        <v>60</v>
      </c>
      <c r="J31" s="35" t="s">
        <v>12</v>
      </c>
      <c r="K31" s="53"/>
      <c r="L31" s="35"/>
      <c r="M31" s="35">
        <v>12</v>
      </c>
      <c r="N31" s="35"/>
      <c r="O31" s="35">
        <v>24</v>
      </c>
      <c r="P31" s="35"/>
      <c r="Q31" s="35"/>
      <c r="R31" s="54"/>
      <c r="S31" s="54"/>
      <c r="T31" s="35"/>
      <c r="U31" s="35"/>
      <c r="V31" s="35"/>
      <c r="W31" s="35"/>
      <c r="X31" s="57">
        <v>20</v>
      </c>
      <c r="Y31" s="35"/>
      <c r="Z31" s="35"/>
      <c r="AA31" s="35"/>
      <c r="AB31" s="35"/>
      <c r="AC31" s="39"/>
    </row>
    <row r="32" spans="1:29" s="5" customFormat="1" ht="11.25">
      <c r="A32" s="60" t="s">
        <v>89</v>
      </c>
      <c r="B32" s="50">
        <f t="shared" si="2"/>
        <v>28.11</v>
      </c>
      <c r="C32" s="50">
        <f t="shared" si="3"/>
        <v>16.311000000000003</v>
      </c>
      <c r="D32" s="33" t="s">
        <v>56</v>
      </c>
      <c r="E32" s="33">
        <v>1</v>
      </c>
      <c r="F32" s="59">
        <v>0.21</v>
      </c>
      <c r="G32" s="50" t="s">
        <v>57</v>
      </c>
      <c r="H32" s="33"/>
      <c r="I32" s="53">
        <v>46</v>
      </c>
      <c r="J32" s="35" t="s">
        <v>12</v>
      </c>
      <c r="K32" s="53">
        <v>111</v>
      </c>
      <c r="L32" s="35">
        <v>16</v>
      </c>
      <c r="M32" s="35">
        <v>10</v>
      </c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57">
        <v>10</v>
      </c>
      <c r="Y32" s="35"/>
      <c r="Z32" s="35"/>
      <c r="AA32" s="35"/>
      <c r="AB32" s="35"/>
      <c r="AC32" s="39"/>
    </row>
    <row r="33" spans="1:29" s="5" customFormat="1" ht="11.25">
      <c r="A33" s="56" t="s">
        <v>49</v>
      </c>
      <c r="B33" s="50">
        <f t="shared" si="2"/>
        <v>0.5</v>
      </c>
      <c r="C33" s="50">
        <f t="shared" si="3"/>
        <v>0.05</v>
      </c>
      <c r="D33" s="33" t="s">
        <v>50</v>
      </c>
      <c r="E33" s="33">
        <v>1</v>
      </c>
      <c r="F33" s="59" t="s">
        <v>41</v>
      </c>
      <c r="G33" s="52" t="s">
        <v>51</v>
      </c>
      <c r="H33" s="33"/>
      <c r="I33" s="53">
        <v>60</v>
      </c>
      <c r="J33" s="35" t="s">
        <v>12</v>
      </c>
      <c r="K33" s="53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57">
        <v>5</v>
      </c>
      <c r="Y33" s="35"/>
      <c r="Z33" s="35"/>
      <c r="AA33" s="35"/>
      <c r="AB33" s="35"/>
      <c r="AC33" s="39"/>
    </row>
    <row r="34" spans="1:29" s="5" customFormat="1" ht="11.25">
      <c r="A34" s="58" t="s">
        <v>90</v>
      </c>
      <c r="B34" s="50">
        <f t="shared" si="2"/>
        <v>78.25</v>
      </c>
      <c r="C34" s="50">
        <f t="shared" si="3"/>
        <v>66.195</v>
      </c>
      <c r="D34" s="33" t="s">
        <v>91</v>
      </c>
      <c r="E34" s="33">
        <v>3</v>
      </c>
      <c r="F34" s="51">
        <v>500</v>
      </c>
      <c r="G34" s="52" t="s">
        <v>92</v>
      </c>
      <c r="H34" s="33" t="s">
        <v>93</v>
      </c>
      <c r="I34" s="53">
        <v>60</v>
      </c>
      <c r="J34" s="35" t="s">
        <v>12</v>
      </c>
      <c r="K34" s="53">
        <v>225</v>
      </c>
      <c r="L34" s="35">
        <v>26</v>
      </c>
      <c r="M34" s="35">
        <v>17</v>
      </c>
      <c r="N34" s="35">
        <v>12</v>
      </c>
      <c r="O34" s="35"/>
      <c r="P34" s="54">
        <v>0.01</v>
      </c>
      <c r="Q34" s="54">
        <v>0.02</v>
      </c>
      <c r="R34" s="54"/>
      <c r="S34" s="54"/>
      <c r="T34" s="35"/>
      <c r="U34" s="35"/>
      <c r="V34" s="35">
        <v>10</v>
      </c>
      <c r="W34" s="35"/>
      <c r="X34" s="57">
        <v>10</v>
      </c>
      <c r="Y34" s="35"/>
      <c r="Z34" s="35"/>
      <c r="AA34" s="35"/>
      <c r="AB34" s="35"/>
      <c r="AC34" s="39"/>
    </row>
    <row r="35" spans="1:29" s="5" customFormat="1" ht="11.25">
      <c r="A35" s="60" t="s">
        <v>94</v>
      </c>
      <c r="B35" s="50">
        <f t="shared" si="2"/>
        <v>16.58</v>
      </c>
      <c r="C35" s="50">
        <f t="shared" si="3"/>
        <v>0.398</v>
      </c>
      <c r="D35" s="33" t="s">
        <v>36</v>
      </c>
      <c r="E35" s="33">
        <v>6</v>
      </c>
      <c r="F35" s="51">
        <v>300</v>
      </c>
      <c r="G35" s="52" t="s">
        <v>95</v>
      </c>
      <c r="H35" s="52"/>
      <c r="I35" s="53">
        <v>60</v>
      </c>
      <c r="J35" s="35" t="s">
        <v>38</v>
      </c>
      <c r="K35" s="53">
        <v>108</v>
      </c>
      <c r="L35" s="35"/>
      <c r="M35" s="35">
        <v>14</v>
      </c>
      <c r="N35" s="35"/>
      <c r="O35" s="35"/>
      <c r="P35" s="35"/>
      <c r="Q35" s="35"/>
      <c r="R35" s="54"/>
      <c r="S35" s="54"/>
      <c r="T35" s="35"/>
      <c r="U35" s="35"/>
      <c r="V35" s="34"/>
      <c r="W35" s="35"/>
      <c r="X35" s="55">
        <v>15</v>
      </c>
      <c r="Y35" s="35"/>
      <c r="Z35" s="35"/>
      <c r="AA35" s="35"/>
      <c r="AB35" s="35"/>
      <c r="AC35" s="39"/>
    </row>
    <row r="36" spans="1:29" s="5" customFormat="1" ht="11.25">
      <c r="A36" s="60" t="s">
        <v>96</v>
      </c>
      <c r="B36" s="50">
        <f t="shared" si="2"/>
        <v>30.04</v>
      </c>
      <c r="C36" s="50">
        <f t="shared" si="3"/>
        <v>14.834000000000001</v>
      </c>
      <c r="D36" s="33" t="s">
        <v>97</v>
      </c>
      <c r="E36" s="33">
        <v>4</v>
      </c>
      <c r="F36" s="34" t="s">
        <v>41</v>
      </c>
      <c r="G36" s="50" t="s">
        <v>98</v>
      </c>
      <c r="H36" s="33"/>
      <c r="I36" s="53">
        <v>60</v>
      </c>
      <c r="J36" s="35" t="s">
        <v>12</v>
      </c>
      <c r="K36" s="53">
        <v>154</v>
      </c>
      <c r="L36" s="35"/>
      <c r="M36" s="35">
        <v>13</v>
      </c>
      <c r="N36" s="35"/>
      <c r="O36" s="35">
        <v>26</v>
      </c>
      <c r="P36" s="35"/>
      <c r="Q36" s="35"/>
      <c r="R36" s="35"/>
      <c r="S36" s="35"/>
      <c r="T36" s="35"/>
      <c r="U36" s="35"/>
      <c r="V36" s="35"/>
      <c r="W36" s="35"/>
      <c r="X36" s="57">
        <v>25</v>
      </c>
      <c r="Y36" s="35"/>
      <c r="Z36" s="35"/>
      <c r="AA36" s="35"/>
      <c r="AB36" s="35"/>
      <c r="AC36" s="39"/>
    </row>
    <row r="37" spans="1:29" s="5" customFormat="1" ht="11.25">
      <c r="A37" s="56" t="s">
        <v>39</v>
      </c>
      <c r="B37" s="50">
        <f t="shared" si="2"/>
        <v>1</v>
      </c>
      <c r="C37" s="50">
        <f t="shared" si="3"/>
        <v>0.1</v>
      </c>
      <c r="D37" s="33" t="s">
        <v>40</v>
      </c>
      <c r="E37" s="33">
        <v>6</v>
      </c>
      <c r="F37" s="34" t="s">
        <v>41</v>
      </c>
      <c r="G37" s="52" t="s">
        <v>42</v>
      </c>
      <c r="H37" s="33"/>
      <c r="I37" s="53">
        <v>55</v>
      </c>
      <c r="J37" s="35" t="s">
        <v>12</v>
      </c>
      <c r="K37" s="53"/>
      <c r="L37" s="35"/>
      <c r="M37" s="35"/>
      <c r="N37" s="35"/>
      <c r="O37" s="35"/>
      <c r="P37" s="35"/>
      <c r="Q37" s="35"/>
      <c r="R37" s="54"/>
      <c r="S37" s="54"/>
      <c r="T37" s="35"/>
      <c r="U37" s="35"/>
      <c r="V37" s="35"/>
      <c r="W37" s="35"/>
      <c r="X37" s="57">
        <v>10</v>
      </c>
      <c r="Y37" s="35"/>
      <c r="Z37" s="35"/>
      <c r="AA37" s="35"/>
      <c r="AB37" s="35"/>
      <c r="AC37" s="39"/>
    </row>
    <row r="38" spans="1:29" s="5" customFormat="1" ht="11.25">
      <c r="A38" s="58" t="s">
        <v>99</v>
      </c>
      <c r="B38" s="50">
        <f t="shared" si="2"/>
        <v>47.06</v>
      </c>
      <c r="C38" s="50">
        <f t="shared" si="3"/>
        <v>24.706</v>
      </c>
      <c r="D38" s="33" t="s">
        <v>100</v>
      </c>
      <c r="E38" s="33">
        <v>5</v>
      </c>
      <c r="F38" s="34" t="s">
        <v>41</v>
      </c>
      <c r="G38" s="50" t="s">
        <v>98</v>
      </c>
      <c r="H38" s="33"/>
      <c r="I38" s="35">
        <v>60</v>
      </c>
      <c r="J38" s="35" t="s">
        <v>12</v>
      </c>
      <c r="K38" s="35">
        <v>156</v>
      </c>
      <c r="L38" s="35">
        <v>17</v>
      </c>
      <c r="M38" s="35">
        <v>20</v>
      </c>
      <c r="N38" s="35">
        <v>13</v>
      </c>
      <c r="O38" s="35"/>
      <c r="P38" s="54"/>
      <c r="Q38" s="35"/>
      <c r="R38" s="35"/>
      <c r="S38" s="35"/>
      <c r="T38" s="35"/>
      <c r="U38" s="35"/>
      <c r="V38" s="35"/>
      <c r="W38" s="35"/>
      <c r="X38" s="57">
        <v>20</v>
      </c>
      <c r="Y38" s="35"/>
      <c r="Z38" s="35"/>
      <c r="AA38" s="35"/>
      <c r="AB38" s="35"/>
      <c r="AC38" s="39"/>
    </row>
    <row r="39" spans="1:29" s="5" customFormat="1" ht="11.25">
      <c r="A39" s="58" t="s">
        <v>101</v>
      </c>
      <c r="B39" s="50">
        <f t="shared" si="2"/>
        <v>35.92999999999999</v>
      </c>
      <c r="C39" s="50">
        <f t="shared" si="3"/>
        <v>18.063</v>
      </c>
      <c r="D39" s="33" t="s">
        <v>47</v>
      </c>
      <c r="E39" s="33">
        <v>4</v>
      </c>
      <c r="F39" s="59">
        <v>0.13</v>
      </c>
      <c r="G39" s="52" t="s">
        <v>78</v>
      </c>
      <c r="H39" s="33"/>
      <c r="I39" s="53">
        <v>60</v>
      </c>
      <c r="J39" s="35" t="s">
        <v>12</v>
      </c>
      <c r="K39" s="53">
        <v>93</v>
      </c>
      <c r="L39" s="35"/>
      <c r="M39" s="35">
        <v>17</v>
      </c>
      <c r="N39" s="35"/>
      <c r="O39" s="35">
        <v>32</v>
      </c>
      <c r="P39" s="35"/>
      <c r="Q39" s="35"/>
      <c r="R39" s="54"/>
      <c r="S39" s="54"/>
      <c r="T39" s="35"/>
      <c r="U39" s="35">
        <v>4</v>
      </c>
      <c r="V39" s="35">
        <v>4</v>
      </c>
      <c r="W39" s="35">
        <v>4</v>
      </c>
      <c r="X39" s="57">
        <v>4</v>
      </c>
      <c r="Y39" s="35">
        <v>4</v>
      </c>
      <c r="Z39" s="35"/>
      <c r="AA39" s="35"/>
      <c r="AB39" s="35"/>
      <c r="AC39" s="39"/>
    </row>
    <row r="40" spans="1:29" s="5" customFormat="1" ht="11.25">
      <c r="A40" s="58" t="s">
        <v>102</v>
      </c>
      <c r="B40" s="50">
        <f t="shared" si="2"/>
        <v>47.03</v>
      </c>
      <c r="C40" s="50">
        <f t="shared" si="3"/>
        <v>23.113</v>
      </c>
      <c r="D40" s="33" t="s">
        <v>44</v>
      </c>
      <c r="E40" s="33">
        <v>5</v>
      </c>
      <c r="F40" s="59">
        <v>0.2</v>
      </c>
      <c r="G40" s="33" t="s">
        <v>103</v>
      </c>
      <c r="H40" s="33"/>
      <c r="I40" s="35">
        <v>60</v>
      </c>
      <c r="J40" s="35" t="s">
        <v>12</v>
      </c>
      <c r="K40" s="35">
        <v>203</v>
      </c>
      <c r="L40" s="35">
        <v>17</v>
      </c>
      <c r="M40" s="35">
        <v>21</v>
      </c>
      <c r="N40" s="35">
        <v>10</v>
      </c>
      <c r="O40" s="35"/>
      <c r="P40" s="54"/>
      <c r="Q40" s="54"/>
      <c r="R40" s="35"/>
      <c r="S40" s="35"/>
      <c r="T40" s="35"/>
      <c r="U40" s="35"/>
      <c r="V40" s="35"/>
      <c r="W40" s="35"/>
      <c r="X40" s="57">
        <v>20</v>
      </c>
      <c r="Y40" s="35"/>
      <c r="Z40" s="35"/>
      <c r="AA40" s="35"/>
      <c r="AB40" s="35"/>
      <c r="AC40" s="39"/>
    </row>
    <row r="41" spans="1:29" s="5" customFormat="1" ht="11.25">
      <c r="A41" s="58" t="s">
        <v>104</v>
      </c>
      <c r="B41" s="50">
        <f t="shared" si="2"/>
        <v>19</v>
      </c>
      <c r="C41" s="50">
        <f t="shared" si="3"/>
        <v>0.37</v>
      </c>
      <c r="D41" s="33" t="s">
        <v>47</v>
      </c>
      <c r="E41" s="33">
        <v>4</v>
      </c>
      <c r="F41" s="34" t="s">
        <v>41</v>
      </c>
      <c r="G41" s="52" t="s">
        <v>105</v>
      </c>
      <c r="H41" s="33"/>
      <c r="I41" s="53">
        <v>60</v>
      </c>
      <c r="J41" s="35" t="s">
        <v>12</v>
      </c>
      <c r="K41" s="53"/>
      <c r="L41" s="35"/>
      <c r="M41" s="35">
        <v>17</v>
      </c>
      <c r="N41" s="35"/>
      <c r="O41" s="35"/>
      <c r="P41" s="35"/>
      <c r="Q41" s="35"/>
      <c r="R41" s="54"/>
      <c r="S41" s="54"/>
      <c r="T41" s="35"/>
      <c r="U41" s="35"/>
      <c r="V41" s="35"/>
      <c r="W41" s="35"/>
      <c r="X41" s="57">
        <v>20</v>
      </c>
      <c r="Y41" s="35"/>
      <c r="Z41" s="35"/>
      <c r="AA41" s="35"/>
      <c r="AB41" s="35"/>
      <c r="AC41" s="39"/>
    </row>
    <row r="42" spans="1:29" s="5" customFormat="1" ht="11.25">
      <c r="A42" s="60" t="s">
        <v>106</v>
      </c>
      <c r="B42" s="50">
        <f t="shared" si="2"/>
        <v>15</v>
      </c>
      <c r="C42" s="50">
        <f t="shared" si="3"/>
        <v>7.17</v>
      </c>
      <c r="D42" s="33" t="s">
        <v>107</v>
      </c>
      <c r="E42" s="33">
        <v>1</v>
      </c>
      <c r="F42" s="59">
        <v>0.01</v>
      </c>
      <c r="G42" s="50" t="s">
        <v>108</v>
      </c>
      <c r="H42" s="33"/>
      <c r="I42" s="53">
        <v>32</v>
      </c>
      <c r="J42" s="35" t="s">
        <v>12</v>
      </c>
      <c r="K42" s="53"/>
      <c r="L42" s="35">
        <v>7</v>
      </c>
      <c r="M42" s="35">
        <v>7</v>
      </c>
      <c r="N42" s="35"/>
      <c r="O42" s="35"/>
      <c r="P42" s="35"/>
      <c r="Q42" s="35"/>
      <c r="R42" s="35"/>
      <c r="S42" s="35"/>
      <c r="T42" s="35"/>
      <c r="U42" s="35">
        <v>5</v>
      </c>
      <c r="V42" s="35"/>
      <c r="W42" s="35"/>
      <c r="X42" s="57">
        <v>5</v>
      </c>
      <c r="Y42" s="35"/>
      <c r="Z42" s="35"/>
      <c r="AA42" s="35"/>
      <c r="AB42" s="35"/>
      <c r="AC42" s="39"/>
    </row>
    <row r="43" spans="1:29" s="5" customFormat="1" ht="11.25">
      <c r="A43" s="58" t="s">
        <v>70</v>
      </c>
      <c r="B43" s="50">
        <f t="shared" si="2"/>
        <v>8.5</v>
      </c>
      <c r="C43" s="50">
        <f t="shared" si="3"/>
        <v>2.65</v>
      </c>
      <c r="D43" s="33" t="s">
        <v>71</v>
      </c>
      <c r="E43" s="33">
        <v>6</v>
      </c>
      <c r="F43" s="59">
        <v>0.26</v>
      </c>
      <c r="G43" s="50" t="s">
        <v>72</v>
      </c>
      <c r="H43" s="33"/>
      <c r="I43" s="53">
        <v>60</v>
      </c>
      <c r="J43" s="35" t="s">
        <v>12</v>
      </c>
      <c r="K43" s="53"/>
      <c r="L43" s="35"/>
      <c r="M43" s="35"/>
      <c r="N43" s="35"/>
      <c r="O43" s="35"/>
      <c r="P43" s="54"/>
      <c r="Q43" s="54"/>
      <c r="R43" s="54"/>
      <c r="S43" s="54"/>
      <c r="T43" s="35"/>
      <c r="U43" s="35">
        <v>13</v>
      </c>
      <c r="V43" s="35">
        <v>13</v>
      </c>
      <c r="W43" s="35">
        <v>13</v>
      </c>
      <c r="X43" s="57">
        <v>13</v>
      </c>
      <c r="Y43" s="35">
        <v>13</v>
      </c>
      <c r="Z43" s="35"/>
      <c r="AA43" s="35">
        <v>2</v>
      </c>
      <c r="AB43" s="35">
        <v>2</v>
      </c>
      <c r="AC43" s="39" t="s">
        <v>73</v>
      </c>
    </row>
    <row r="44" spans="1:29" s="5" customFormat="1" ht="11.25">
      <c r="A44" s="60" t="s">
        <v>74</v>
      </c>
      <c r="B44" s="50">
        <f t="shared" si="2"/>
        <v>2</v>
      </c>
      <c r="C44" s="50">
        <f t="shared" si="3"/>
        <v>1.1</v>
      </c>
      <c r="D44" s="52" t="s">
        <v>56</v>
      </c>
      <c r="E44" s="33">
        <v>1</v>
      </c>
      <c r="F44" s="59">
        <v>0.29</v>
      </c>
      <c r="G44" s="50" t="s">
        <v>75</v>
      </c>
      <c r="H44" s="52"/>
      <c r="I44" s="53">
        <v>46</v>
      </c>
      <c r="J44" s="35" t="s">
        <v>12</v>
      </c>
      <c r="K44" s="53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57">
        <v>10</v>
      </c>
      <c r="Y44" s="35"/>
      <c r="Z44" s="35"/>
      <c r="AA44" s="35">
        <v>1</v>
      </c>
      <c r="AB44" s="35">
        <v>1</v>
      </c>
      <c r="AC44" s="39" t="s">
        <v>76</v>
      </c>
    </row>
    <row r="45" spans="1:29" s="5" customFormat="1" ht="11.25">
      <c r="A45" s="58" t="s">
        <v>109</v>
      </c>
      <c r="B45" s="50">
        <f t="shared" si="2"/>
        <v>35.77</v>
      </c>
      <c r="C45" s="50">
        <f t="shared" si="3"/>
        <v>22.296999999999997</v>
      </c>
      <c r="D45" s="33" t="s">
        <v>110</v>
      </c>
      <c r="E45" s="33">
        <v>1</v>
      </c>
      <c r="F45" s="59">
        <v>0.17</v>
      </c>
      <c r="G45" s="33" t="s">
        <v>111</v>
      </c>
      <c r="H45" s="33"/>
      <c r="I45" s="35">
        <v>60</v>
      </c>
      <c r="J45" s="35" t="s">
        <v>12</v>
      </c>
      <c r="K45" s="35">
        <v>57</v>
      </c>
      <c r="L45" s="35">
        <v>22</v>
      </c>
      <c r="M45" s="35">
        <v>12</v>
      </c>
      <c r="N45" s="35"/>
      <c r="O45" s="35"/>
      <c r="P45" s="54"/>
      <c r="Q45" s="54"/>
      <c r="R45" s="35"/>
      <c r="S45" s="35"/>
      <c r="T45" s="35"/>
      <c r="U45" s="35"/>
      <c r="V45" s="35">
        <v>6</v>
      </c>
      <c r="W45" s="35"/>
      <c r="X45" s="57">
        <v>6</v>
      </c>
      <c r="Y45" s="35"/>
      <c r="Z45" s="35"/>
      <c r="AA45" s="35"/>
      <c r="AB45" s="35"/>
      <c r="AC45" s="39"/>
    </row>
    <row r="46" spans="1:29" s="5" customFormat="1" ht="11.25">
      <c r="A46" s="56" t="s">
        <v>79</v>
      </c>
      <c r="B46" s="50">
        <f t="shared" si="2"/>
        <v>1.5</v>
      </c>
      <c r="C46" s="50">
        <f t="shared" si="3"/>
        <v>0.15</v>
      </c>
      <c r="D46" s="52" t="s">
        <v>80</v>
      </c>
      <c r="E46" s="33">
        <v>5</v>
      </c>
      <c r="F46" s="34">
        <v>175</v>
      </c>
      <c r="G46" s="52" t="s">
        <v>81</v>
      </c>
      <c r="H46" s="52"/>
      <c r="I46" s="53" t="s">
        <v>82</v>
      </c>
      <c r="J46" s="53" t="s">
        <v>82</v>
      </c>
      <c r="K46" s="53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57">
        <v>15</v>
      </c>
      <c r="Y46" s="35"/>
      <c r="Z46" s="35"/>
      <c r="AA46" s="35"/>
      <c r="AB46" s="35"/>
      <c r="AC46" s="39"/>
    </row>
    <row r="47" spans="1:29" s="5" customFormat="1" ht="11.25">
      <c r="A47" s="58" t="s">
        <v>112</v>
      </c>
      <c r="B47" s="43">
        <f t="shared" si="2"/>
        <v>17.7</v>
      </c>
      <c r="C47" s="43">
        <f t="shared" si="3"/>
        <v>13.320000000000002</v>
      </c>
      <c r="D47" s="33" t="s">
        <v>47</v>
      </c>
      <c r="E47" s="33">
        <v>4</v>
      </c>
      <c r="F47" s="59">
        <v>0.14</v>
      </c>
      <c r="G47" s="52" t="s">
        <v>113</v>
      </c>
      <c r="H47" s="33"/>
      <c r="I47" s="53">
        <v>60</v>
      </c>
      <c r="J47" s="35" t="s">
        <v>12</v>
      </c>
      <c r="K47" s="53"/>
      <c r="L47" s="35"/>
      <c r="M47" s="35">
        <v>5</v>
      </c>
      <c r="N47" s="35"/>
      <c r="O47" s="35">
        <v>24</v>
      </c>
      <c r="P47" s="35"/>
      <c r="Q47" s="35"/>
      <c r="R47" s="54"/>
      <c r="S47" s="54"/>
      <c r="T47" s="35"/>
      <c r="U47" s="35"/>
      <c r="V47" s="35"/>
      <c r="W47" s="35"/>
      <c r="X47" s="47">
        <v>7</v>
      </c>
      <c r="Y47" s="35"/>
      <c r="Z47" s="35"/>
      <c r="AA47" s="62"/>
      <c r="AB47" s="62"/>
      <c r="AC47" s="39" t="s">
        <v>114</v>
      </c>
    </row>
    <row r="48" spans="1:29" s="5" customFormat="1" ht="11.25">
      <c r="A48" s="63"/>
      <c r="B48" s="50">
        <f>SUM(B29:B46)</f>
        <v>417.8299999999999</v>
      </c>
      <c r="C48" s="50">
        <f>SUM(C29:C46)</f>
        <v>211.78299999999996</v>
      </c>
      <c r="D48" s="52"/>
      <c r="E48" s="52"/>
      <c r="F48" s="34"/>
      <c r="G48" s="52"/>
      <c r="H48" s="52"/>
      <c r="I48" s="53"/>
      <c r="J48" s="53"/>
      <c r="K48" s="53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57">
        <f>SUM(X29:X46)</f>
        <v>248</v>
      </c>
      <c r="Y48" s="35"/>
      <c r="Z48" s="35"/>
      <c r="AA48" s="35"/>
      <c r="AB48" s="35"/>
      <c r="AC48" s="64" t="s">
        <v>87</v>
      </c>
    </row>
    <row r="49" spans="1:29" s="5" customFormat="1" ht="11.25">
      <c r="A49" s="40"/>
      <c r="B49" s="33"/>
      <c r="C49" s="33"/>
      <c r="D49" s="33"/>
      <c r="E49" s="33"/>
      <c r="F49" s="34"/>
      <c r="G49" s="33"/>
      <c r="H49" s="33"/>
      <c r="I49" s="35"/>
      <c r="J49" s="36"/>
      <c r="K49" s="41"/>
      <c r="L49" s="35"/>
      <c r="M49" s="37"/>
      <c r="N49" s="35"/>
      <c r="O49" s="35"/>
      <c r="P49" s="35"/>
      <c r="Q49" s="35"/>
      <c r="R49" s="37"/>
      <c r="S49" s="37"/>
      <c r="T49" s="37"/>
      <c r="U49" s="37"/>
      <c r="V49" s="37"/>
      <c r="W49" s="37"/>
      <c r="X49" s="38"/>
      <c r="Y49" s="37"/>
      <c r="Z49" s="37"/>
      <c r="AA49" s="35"/>
      <c r="AB49" s="35"/>
      <c r="AC49" s="39"/>
    </row>
    <row r="50" spans="1:29" s="5" customFormat="1" ht="11.25">
      <c r="A50" s="42" t="s">
        <v>115</v>
      </c>
      <c r="B50" s="43" t="s">
        <v>9</v>
      </c>
      <c r="C50" s="43" t="s">
        <v>10</v>
      </c>
      <c r="D50" s="44" t="s">
        <v>11</v>
      </c>
      <c r="E50" s="44" t="s">
        <v>12</v>
      </c>
      <c r="F50" s="45" t="s">
        <v>13</v>
      </c>
      <c r="G50" s="43" t="s">
        <v>14</v>
      </c>
      <c r="H50" s="44" t="s">
        <v>15</v>
      </c>
      <c r="I50" s="46" t="s">
        <v>16</v>
      </c>
      <c r="J50" s="46" t="s">
        <v>17</v>
      </c>
      <c r="K50" s="46" t="s">
        <v>18</v>
      </c>
      <c r="L50" s="46" t="s">
        <v>19</v>
      </c>
      <c r="M50" s="46" t="s">
        <v>20</v>
      </c>
      <c r="N50" s="46" t="s">
        <v>21</v>
      </c>
      <c r="O50" s="46" t="s">
        <v>22</v>
      </c>
      <c r="P50" s="46" t="s">
        <v>23</v>
      </c>
      <c r="Q50" s="46" t="s">
        <v>24</v>
      </c>
      <c r="R50" s="46" t="s">
        <v>25</v>
      </c>
      <c r="S50" s="46" t="s">
        <v>26</v>
      </c>
      <c r="T50" s="46" t="s">
        <v>27</v>
      </c>
      <c r="U50" s="46" t="s">
        <v>28</v>
      </c>
      <c r="V50" s="46" t="s">
        <v>29</v>
      </c>
      <c r="W50" s="46" t="s">
        <v>30</v>
      </c>
      <c r="X50" s="47" t="s">
        <v>31</v>
      </c>
      <c r="Y50" s="46" t="s">
        <v>32</v>
      </c>
      <c r="Z50" s="46" t="s">
        <v>33</v>
      </c>
      <c r="AA50" s="46" t="s">
        <v>5</v>
      </c>
      <c r="AB50" s="46" t="s">
        <v>6</v>
      </c>
      <c r="AC50" s="48" t="s">
        <v>34</v>
      </c>
    </row>
    <row r="51" spans="1:29" s="5" customFormat="1" ht="11.25">
      <c r="A51" s="61" t="s">
        <v>116</v>
      </c>
      <c r="B51" s="50">
        <f aca="true" t="shared" si="4" ref="B51:B66">(K51*$K$4)+(L51*$L$4)+(M51*$M$4)+(N51*$N$4)+(O51*$O$4)+(P51*100*$P$4)+(Q51*100*$Q$4)+(R51*100*$R$4)+(S51*100*$S$4)+(T51*$T$4)+(U51*$U$4)+(V51*$V$4)+(W51*$W$4)+(X51*$X$4)+(Y51*$Y$4)+(Z51*$Z$4)+(AA51*$AA$4)</f>
        <v>4.220000000000001</v>
      </c>
      <c r="C51" s="50">
        <f aca="true" t="shared" si="5" ref="C51:C66">(K51*$K$5)+(L51*$L$5)+(M51*$M$5)+(N51*$N$5)+(O51*$O$5)+(P51*100*$P$5)+(Q51*100*$Q$5)+(R51*100*$R$5)+(S51*100*$S$5)+(T51*$T$5)+(U51*$U$5)+(V51*$V$5)+(W51*$W$5)+(X51*$X$5)+(Y51*$Y$5)+(Z51*$Z$5)+(AB51*$AA$5)</f>
        <v>0.422</v>
      </c>
      <c r="D51" s="33" t="s">
        <v>59</v>
      </c>
      <c r="E51" s="33">
        <v>1</v>
      </c>
      <c r="F51" s="34">
        <v>63</v>
      </c>
      <c r="G51" s="52" t="s">
        <v>61</v>
      </c>
      <c r="H51" s="33"/>
      <c r="I51" s="53">
        <v>59</v>
      </c>
      <c r="J51" s="35" t="s">
        <v>38</v>
      </c>
      <c r="K51" s="53">
        <v>132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57">
        <v>29</v>
      </c>
      <c r="Y51" s="35"/>
      <c r="Z51" s="35"/>
      <c r="AA51" s="35"/>
      <c r="AB51" s="35"/>
      <c r="AC51" s="39"/>
    </row>
    <row r="52" spans="1:29" s="5" customFormat="1" ht="11.25">
      <c r="A52" s="61" t="s">
        <v>117</v>
      </c>
      <c r="B52" s="50">
        <f t="shared" si="4"/>
        <v>2.39</v>
      </c>
      <c r="C52" s="50">
        <f t="shared" si="5"/>
        <v>0.239</v>
      </c>
      <c r="D52" s="33" t="s">
        <v>59</v>
      </c>
      <c r="E52" s="33">
        <v>1</v>
      </c>
      <c r="F52" s="34" t="s">
        <v>118</v>
      </c>
      <c r="G52" s="52" t="s">
        <v>61</v>
      </c>
      <c r="H52" s="33"/>
      <c r="I52" s="53">
        <v>57</v>
      </c>
      <c r="J52" s="35" t="s">
        <v>38</v>
      </c>
      <c r="K52" s="53">
        <v>89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57">
        <v>15</v>
      </c>
      <c r="Y52" s="35"/>
      <c r="Z52" s="35"/>
      <c r="AA52" s="35"/>
      <c r="AB52" s="35"/>
      <c r="AC52" s="39"/>
    </row>
    <row r="53" spans="1:29" s="5" customFormat="1" ht="11.25">
      <c r="A53" s="61" t="s">
        <v>119</v>
      </c>
      <c r="B53" s="50">
        <f t="shared" si="4"/>
        <v>3.3</v>
      </c>
      <c r="C53" s="50">
        <f t="shared" si="5"/>
        <v>0.32999999999999996</v>
      </c>
      <c r="D53" s="33" t="s">
        <v>59</v>
      </c>
      <c r="E53" s="33">
        <v>1</v>
      </c>
      <c r="F53" s="34" t="s">
        <v>120</v>
      </c>
      <c r="G53" s="52" t="s">
        <v>61</v>
      </c>
      <c r="H53" s="33"/>
      <c r="I53" s="53">
        <v>58</v>
      </c>
      <c r="J53" s="35" t="s">
        <v>38</v>
      </c>
      <c r="K53" s="53">
        <v>120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57">
        <v>21</v>
      </c>
      <c r="Y53" s="35"/>
      <c r="Z53" s="35"/>
      <c r="AA53" s="35"/>
      <c r="AB53" s="35"/>
      <c r="AC53" s="39"/>
    </row>
    <row r="54" spans="1:29" s="5" customFormat="1" ht="11.25">
      <c r="A54" s="56" t="s">
        <v>49</v>
      </c>
      <c r="B54" s="50">
        <f t="shared" si="4"/>
        <v>0.5</v>
      </c>
      <c r="C54" s="50">
        <f t="shared" si="5"/>
        <v>0.05</v>
      </c>
      <c r="D54" s="33" t="s">
        <v>50</v>
      </c>
      <c r="E54" s="33">
        <v>1</v>
      </c>
      <c r="F54" s="59" t="s">
        <v>41</v>
      </c>
      <c r="G54" s="52" t="s">
        <v>51</v>
      </c>
      <c r="H54" s="33"/>
      <c r="I54" s="53">
        <v>60</v>
      </c>
      <c r="J54" s="35" t="s">
        <v>12</v>
      </c>
      <c r="K54" s="53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57">
        <v>5</v>
      </c>
      <c r="Y54" s="35"/>
      <c r="Z54" s="35"/>
      <c r="AA54" s="35"/>
      <c r="AB54" s="35"/>
      <c r="AC54" s="39"/>
    </row>
    <row r="55" spans="1:29" s="5" customFormat="1" ht="11.25">
      <c r="A55" s="61" t="s">
        <v>121</v>
      </c>
      <c r="B55" s="50">
        <f t="shared" si="4"/>
        <v>4.550000000000001</v>
      </c>
      <c r="C55" s="50">
        <f t="shared" si="5"/>
        <v>0.45499999999999996</v>
      </c>
      <c r="D55" s="33" t="s">
        <v>59</v>
      </c>
      <c r="E55" s="33">
        <v>1</v>
      </c>
      <c r="F55" s="34" t="s">
        <v>60</v>
      </c>
      <c r="G55" s="52" t="s">
        <v>61</v>
      </c>
      <c r="H55" s="33"/>
      <c r="I55" s="35">
        <v>60</v>
      </c>
      <c r="J55" s="35" t="s">
        <v>38</v>
      </c>
      <c r="K55" s="35">
        <v>165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57">
        <v>29</v>
      </c>
      <c r="Y55" s="35"/>
      <c r="Z55" s="35"/>
      <c r="AA55" s="35"/>
      <c r="AB55" s="35"/>
      <c r="AC55" s="39"/>
    </row>
    <row r="56" spans="1:29" s="5" customFormat="1" ht="11.25">
      <c r="A56" s="61" t="s">
        <v>55</v>
      </c>
      <c r="B56" s="50">
        <f t="shared" si="4"/>
        <v>2.37</v>
      </c>
      <c r="C56" s="50">
        <f t="shared" si="5"/>
        <v>0.23700000000000002</v>
      </c>
      <c r="D56" s="33" t="s">
        <v>56</v>
      </c>
      <c r="E56" s="33">
        <v>1</v>
      </c>
      <c r="F56" s="59">
        <v>0.24</v>
      </c>
      <c r="G56" s="52" t="s">
        <v>57</v>
      </c>
      <c r="H56" s="52"/>
      <c r="I56" s="53">
        <v>46</v>
      </c>
      <c r="J56" s="35" t="s">
        <v>12</v>
      </c>
      <c r="K56" s="53">
        <v>37</v>
      </c>
      <c r="L56" s="35"/>
      <c r="M56" s="35"/>
      <c r="N56" s="35"/>
      <c r="O56" s="35"/>
      <c r="P56" s="54"/>
      <c r="Q56" s="54"/>
      <c r="R56" s="35"/>
      <c r="S56" s="35"/>
      <c r="T56" s="35"/>
      <c r="U56" s="35"/>
      <c r="V56" s="34"/>
      <c r="W56" s="35"/>
      <c r="X56" s="55">
        <v>20</v>
      </c>
      <c r="Y56" s="35"/>
      <c r="Z56" s="35"/>
      <c r="AA56" s="35"/>
      <c r="AB56" s="35"/>
      <c r="AC56" s="39"/>
    </row>
    <row r="57" spans="1:29" s="5" customFormat="1" ht="11.25">
      <c r="A57" s="61" t="s">
        <v>58</v>
      </c>
      <c r="B57" s="50">
        <f t="shared" si="4"/>
        <v>4.2</v>
      </c>
      <c r="C57" s="50">
        <f t="shared" si="5"/>
        <v>0.42000000000000004</v>
      </c>
      <c r="D57" s="33" t="s">
        <v>59</v>
      </c>
      <c r="E57" s="33">
        <v>1</v>
      </c>
      <c r="F57" s="34" t="s">
        <v>60</v>
      </c>
      <c r="G57" s="52" t="s">
        <v>61</v>
      </c>
      <c r="H57" s="33"/>
      <c r="I57" s="53">
        <v>58</v>
      </c>
      <c r="J57" s="35" t="s">
        <v>38</v>
      </c>
      <c r="K57" s="53">
        <v>140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57">
        <v>28</v>
      </c>
      <c r="Y57" s="35"/>
      <c r="Z57" s="35"/>
      <c r="AA57" s="35"/>
      <c r="AB57" s="35"/>
      <c r="AC57" s="39"/>
    </row>
    <row r="58" spans="1:29" s="5" customFormat="1" ht="11.25">
      <c r="A58" s="61" t="s">
        <v>122</v>
      </c>
      <c r="B58" s="50">
        <f t="shared" si="4"/>
        <v>3.2</v>
      </c>
      <c r="C58" s="50">
        <f t="shared" si="5"/>
        <v>0.32</v>
      </c>
      <c r="D58" s="33" t="s">
        <v>59</v>
      </c>
      <c r="E58" s="33">
        <v>1</v>
      </c>
      <c r="F58" s="34" t="s">
        <v>123</v>
      </c>
      <c r="G58" s="52" t="s">
        <v>61</v>
      </c>
      <c r="H58" s="33"/>
      <c r="I58" s="35">
        <v>58</v>
      </c>
      <c r="J58" s="35" t="s">
        <v>38</v>
      </c>
      <c r="K58" s="35">
        <v>110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57">
        <v>21</v>
      </c>
      <c r="Y58" s="35"/>
      <c r="Z58" s="35"/>
      <c r="AA58" s="35"/>
      <c r="AB58" s="35"/>
      <c r="AC58" s="39"/>
    </row>
    <row r="59" spans="1:29" s="5" customFormat="1" ht="11.25">
      <c r="A59" s="61" t="s">
        <v>124</v>
      </c>
      <c r="B59" s="50">
        <f t="shared" si="4"/>
        <v>2.17</v>
      </c>
      <c r="C59" s="50">
        <f t="shared" si="5"/>
        <v>0.217</v>
      </c>
      <c r="D59" s="33" t="s">
        <v>59</v>
      </c>
      <c r="E59" s="33">
        <v>1</v>
      </c>
      <c r="F59" s="34" t="s">
        <v>125</v>
      </c>
      <c r="G59" s="52" t="s">
        <v>61</v>
      </c>
      <c r="H59" s="33"/>
      <c r="I59" s="53">
        <v>55</v>
      </c>
      <c r="J59" s="35" t="s">
        <v>38</v>
      </c>
      <c r="K59" s="53">
        <v>67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57">
        <v>15</v>
      </c>
      <c r="Y59" s="35"/>
      <c r="Z59" s="35"/>
      <c r="AA59" s="35"/>
      <c r="AB59" s="35"/>
      <c r="AC59" s="39"/>
    </row>
    <row r="60" spans="1:29" s="5" customFormat="1" ht="11.25">
      <c r="A60" s="61" t="s">
        <v>126</v>
      </c>
      <c r="B60" s="50">
        <f t="shared" si="4"/>
        <v>3.1</v>
      </c>
      <c r="C60" s="50">
        <f t="shared" si="5"/>
        <v>0.31</v>
      </c>
      <c r="D60" s="33" t="s">
        <v>59</v>
      </c>
      <c r="E60" s="33">
        <v>1</v>
      </c>
      <c r="F60" s="34" t="s">
        <v>60</v>
      </c>
      <c r="G60" s="52" t="s">
        <v>61</v>
      </c>
      <c r="H60" s="33"/>
      <c r="I60" s="35">
        <v>58</v>
      </c>
      <c r="J60" s="35" t="s">
        <v>38</v>
      </c>
      <c r="K60" s="35">
        <v>100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57">
        <v>21</v>
      </c>
      <c r="Y60" s="35"/>
      <c r="Z60" s="35"/>
      <c r="AA60" s="35"/>
      <c r="AB60" s="35"/>
      <c r="AC60" s="39"/>
    </row>
    <row r="61" spans="1:29" s="5" customFormat="1" ht="11.25">
      <c r="A61" s="61" t="s">
        <v>68</v>
      </c>
      <c r="B61" s="50">
        <f t="shared" si="4"/>
        <v>2.2</v>
      </c>
      <c r="C61" s="50">
        <f t="shared" si="5"/>
        <v>0.22</v>
      </c>
      <c r="D61" s="33" t="s">
        <v>59</v>
      </c>
      <c r="E61" s="33">
        <v>1</v>
      </c>
      <c r="F61" s="34" t="s">
        <v>69</v>
      </c>
      <c r="G61" s="52" t="s">
        <v>61</v>
      </c>
      <c r="H61" s="33"/>
      <c r="I61" s="53">
        <v>59</v>
      </c>
      <c r="J61" s="35" t="s">
        <v>38</v>
      </c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57">
        <v>22</v>
      </c>
      <c r="Y61" s="35"/>
      <c r="Z61" s="35"/>
      <c r="AA61" s="35"/>
      <c r="AB61" s="35"/>
      <c r="AC61" s="39"/>
    </row>
    <row r="62" spans="1:29" s="5" customFormat="1" ht="11.25">
      <c r="A62" s="61" t="s">
        <v>68</v>
      </c>
      <c r="B62" s="50">
        <f t="shared" si="4"/>
        <v>2.2</v>
      </c>
      <c r="C62" s="50">
        <f t="shared" si="5"/>
        <v>0.22</v>
      </c>
      <c r="D62" s="33" t="s">
        <v>59</v>
      </c>
      <c r="E62" s="33">
        <v>1</v>
      </c>
      <c r="F62" s="34" t="s">
        <v>69</v>
      </c>
      <c r="G62" s="52" t="s">
        <v>61</v>
      </c>
      <c r="H62" s="33"/>
      <c r="I62" s="53">
        <v>59</v>
      </c>
      <c r="J62" s="35" t="s">
        <v>38</v>
      </c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57">
        <v>22</v>
      </c>
      <c r="Y62" s="35"/>
      <c r="Z62" s="35"/>
      <c r="AA62" s="35"/>
      <c r="AB62" s="35"/>
      <c r="AC62" s="39"/>
    </row>
    <row r="63" spans="1:29" s="5" customFormat="1" ht="11.25">
      <c r="A63" s="60" t="s">
        <v>74</v>
      </c>
      <c r="B63" s="50">
        <f t="shared" si="4"/>
        <v>2</v>
      </c>
      <c r="C63" s="50">
        <f t="shared" si="5"/>
        <v>1.1</v>
      </c>
      <c r="D63" s="52" t="s">
        <v>56</v>
      </c>
      <c r="E63" s="33">
        <v>1</v>
      </c>
      <c r="F63" s="59">
        <v>0.29</v>
      </c>
      <c r="G63" s="50" t="s">
        <v>75</v>
      </c>
      <c r="H63" s="52"/>
      <c r="I63" s="53">
        <v>46</v>
      </c>
      <c r="J63" s="35" t="s">
        <v>12</v>
      </c>
      <c r="K63" s="53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57">
        <v>10</v>
      </c>
      <c r="Y63" s="35"/>
      <c r="Z63" s="35"/>
      <c r="AA63" s="35">
        <v>1</v>
      </c>
      <c r="AB63" s="35">
        <v>1</v>
      </c>
      <c r="AC63" s="39" t="s">
        <v>76</v>
      </c>
    </row>
    <row r="64" spans="1:29" s="5" customFormat="1" ht="11.25">
      <c r="A64" s="60" t="s">
        <v>74</v>
      </c>
      <c r="B64" s="50">
        <f t="shared" si="4"/>
        <v>2</v>
      </c>
      <c r="C64" s="50">
        <f t="shared" si="5"/>
        <v>1.1</v>
      </c>
      <c r="D64" s="52" t="s">
        <v>56</v>
      </c>
      <c r="E64" s="33">
        <v>1</v>
      </c>
      <c r="F64" s="59">
        <v>0.29</v>
      </c>
      <c r="G64" s="50" t="s">
        <v>75</v>
      </c>
      <c r="H64" s="52"/>
      <c r="I64" s="53">
        <v>46</v>
      </c>
      <c r="J64" s="35" t="s">
        <v>12</v>
      </c>
      <c r="K64" s="53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57">
        <v>10</v>
      </c>
      <c r="Y64" s="35"/>
      <c r="Z64" s="35"/>
      <c r="AA64" s="35">
        <v>1</v>
      </c>
      <c r="AB64" s="35">
        <v>1</v>
      </c>
      <c r="AC64" s="39" t="s">
        <v>76</v>
      </c>
    </row>
    <row r="65" spans="1:29" s="5" customFormat="1" ht="11.25">
      <c r="A65" s="61" t="s">
        <v>127</v>
      </c>
      <c r="B65" s="50">
        <f t="shared" si="4"/>
        <v>1.8900000000000001</v>
      </c>
      <c r="C65" s="50">
        <f t="shared" si="5"/>
        <v>0.189</v>
      </c>
      <c r="D65" s="33" t="s">
        <v>59</v>
      </c>
      <c r="E65" s="33">
        <v>1</v>
      </c>
      <c r="F65" s="34" t="s">
        <v>128</v>
      </c>
      <c r="G65" s="52" t="s">
        <v>61</v>
      </c>
      <c r="H65" s="33"/>
      <c r="I65" s="35">
        <v>56</v>
      </c>
      <c r="J65" s="35" t="s">
        <v>38</v>
      </c>
      <c r="K65" s="35">
        <v>39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57">
        <v>15</v>
      </c>
      <c r="Y65" s="35"/>
      <c r="Z65" s="35"/>
      <c r="AA65" s="35"/>
      <c r="AB65" s="35"/>
      <c r="AC65" s="39"/>
    </row>
    <row r="66" spans="1:29" s="5" customFormat="1" ht="11.25">
      <c r="A66" s="56" t="s">
        <v>129</v>
      </c>
      <c r="B66" s="43">
        <f t="shared" si="4"/>
        <v>2.5</v>
      </c>
      <c r="C66" s="43">
        <f t="shared" si="5"/>
        <v>0.25</v>
      </c>
      <c r="D66" s="52" t="s">
        <v>80</v>
      </c>
      <c r="E66" s="33">
        <v>1</v>
      </c>
      <c r="F66" s="34">
        <v>265</v>
      </c>
      <c r="G66" s="52" t="s">
        <v>81</v>
      </c>
      <c r="H66" s="52"/>
      <c r="I66" s="53" t="s">
        <v>82</v>
      </c>
      <c r="J66" s="53" t="s">
        <v>82</v>
      </c>
      <c r="K66" s="53"/>
      <c r="L66" s="35"/>
      <c r="M66" s="35"/>
      <c r="N66" s="35"/>
      <c r="O66" s="35"/>
      <c r="P66" s="35"/>
      <c r="Q66" s="35"/>
      <c r="R66" s="35"/>
      <c r="S66" s="35"/>
      <c r="T66" s="35"/>
      <c r="U66" s="35">
        <v>5</v>
      </c>
      <c r="V66" s="35">
        <v>5</v>
      </c>
      <c r="W66" s="35">
        <v>5</v>
      </c>
      <c r="X66" s="47">
        <v>5</v>
      </c>
      <c r="Y66" s="35">
        <v>5</v>
      </c>
      <c r="Z66" s="35"/>
      <c r="AA66" s="35"/>
      <c r="AB66" s="35"/>
      <c r="AC66" s="39"/>
    </row>
    <row r="67" spans="1:29" s="5" customFormat="1" ht="11.25">
      <c r="A67" s="63"/>
      <c r="B67" s="50">
        <f>SUM(B51:B66)</f>
        <v>42.790000000000006</v>
      </c>
      <c r="C67" s="50">
        <f>SUM(C51:C66)</f>
        <v>6.079000000000001</v>
      </c>
      <c r="D67" s="52"/>
      <c r="E67" s="52"/>
      <c r="F67" s="34"/>
      <c r="G67" s="52"/>
      <c r="H67" s="52"/>
      <c r="I67" s="53"/>
      <c r="J67" s="53"/>
      <c r="K67" s="53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57">
        <f>SUM(X51:X66)</f>
        <v>288</v>
      </c>
      <c r="Y67" s="35"/>
      <c r="Z67" s="35"/>
      <c r="AA67" s="35"/>
      <c r="AB67" s="35"/>
      <c r="AC67" s="64" t="s">
        <v>87</v>
      </c>
    </row>
    <row r="68" spans="1:29" s="5" customFormat="1" ht="11.25">
      <c r="A68" s="40"/>
      <c r="B68" s="33"/>
      <c r="C68" s="33"/>
      <c r="D68" s="33"/>
      <c r="E68" s="33"/>
      <c r="F68" s="34"/>
      <c r="G68" s="33"/>
      <c r="H68" s="33"/>
      <c r="I68" s="35"/>
      <c r="J68" s="36"/>
      <c r="K68" s="41"/>
      <c r="L68" s="35"/>
      <c r="M68" s="37"/>
      <c r="N68" s="35"/>
      <c r="O68" s="35"/>
      <c r="P68" s="35"/>
      <c r="Q68" s="35"/>
      <c r="R68" s="37"/>
      <c r="S68" s="37"/>
      <c r="T68" s="37"/>
      <c r="U68" s="37"/>
      <c r="V68" s="37"/>
      <c r="W68" s="37"/>
      <c r="X68" s="38"/>
      <c r="Y68" s="37"/>
      <c r="Z68" s="37"/>
      <c r="AA68" s="35"/>
      <c r="AB68" s="35"/>
      <c r="AC68" s="39"/>
    </row>
    <row r="69" spans="1:29" s="5" customFormat="1" ht="11.25">
      <c r="A69" s="65" t="s">
        <v>130</v>
      </c>
      <c r="B69" s="43" t="s">
        <v>9</v>
      </c>
      <c r="C69" s="43" t="s">
        <v>10</v>
      </c>
      <c r="D69" s="44" t="s">
        <v>11</v>
      </c>
      <c r="E69" s="44" t="s">
        <v>12</v>
      </c>
      <c r="F69" s="45" t="s">
        <v>13</v>
      </c>
      <c r="G69" s="43" t="s">
        <v>14</v>
      </c>
      <c r="H69" s="44" t="s">
        <v>15</v>
      </c>
      <c r="I69" s="46" t="s">
        <v>16</v>
      </c>
      <c r="J69" s="46" t="s">
        <v>17</v>
      </c>
      <c r="K69" s="46" t="s">
        <v>18</v>
      </c>
      <c r="L69" s="46" t="s">
        <v>19</v>
      </c>
      <c r="M69" s="46" t="s">
        <v>20</v>
      </c>
      <c r="N69" s="46" t="s">
        <v>21</v>
      </c>
      <c r="O69" s="46" t="s">
        <v>22</v>
      </c>
      <c r="P69" s="46" t="s">
        <v>23</v>
      </c>
      <c r="Q69" s="46" t="s">
        <v>24</v>
      </c>
      <c r="R69" s="46" t="s">
        <v>25</v>
      </c>
      <c r="S69" s="46" t="s">
        <v>26</v>
      </c>
      <c r="T69" s="46" t="s">
        <v>27</v>
      </c>
      <c r="U69" s="46" t="s">
        <v>28</v>
      </c>
      <c r="V69" s="46" t="s">
        <v>29</v>
      </c>
      <c r="W69" s="46" t="s">
        <v>30</v>
      </c>
      <c r="X69" s="47" t="s">
        <v>31</v>
      </c>
      <c r="Y69" s="46" t="s">
        <v>32</v>
      </c>
      <c r="Z69" s="46" t="s">
        <v>33</v>
      </c>
      <c r="AA69" s="46" t="s">
        <v>5</v>
      </c>
      <c r="AB69" s="46" t="s">
        <v>6</v>
      </c>
      <c r="AC69" s="48" t="s">
        <v>34</v>
      </c>
    </row>
    <row r="70" spans="1:29" s="5" customFormat="1" ht="11.25">
      <c r="A70" s="49" t="s">
        <v>35</v>
      </c>
      <c r="B70" s="50">
        <f>(K70*$K$4)+(L70*$L$4)+(M70*$M$4)+(N70*$N$4)+(O70*$O$4)+(P70*100*$P$4)+(Q70*100*$Q$4)+(R70*100*$R$4)+(S70*100*$S$4)+(T70*$T$4)+(U70*$U$4)+(V70*$V$4)+(W70*$W$4)+(X70*$X$4)+(Y70*$Y$4)+(Z70*$Z$4)+(AA70*$AA$4)</f>
        <v>24.56</v>
      </c>
      <c r="C70" s="50">
        <f>(K70*$K$5)+(L70*$L$5)+(M70*$M$5)+(N70*$N$5)+(O70*$O$5)+(P70*100*$P$5)+(Q70*100*$Q$5)+(R70*100*$R$5)+(S70*100*$S$5)+(T70*$T$5)+(U70*$U$5)+(V70*$V$5)+(W70*$W$5)+(X70*$X$5)+(Y70*$Y$5)+(Z70*$Z$5)+(AB70*$AA$5)</f>
        <v>0.6559999999999999</v>
      </c>
      <c r="D70" s="33" t="s">
        <v>36</v>
      </c>
      <c r="E70" s="33">
        <v>6</v>
      </c>
      <c r="F70" s="51">
        <v>300</v>
      </c>
      <c r="G70" s="52" t="s">
        <v>37</v>
      </c>
      <c r="H70" s="52"/>
      <c r="I70" s="53">
        <v>60</v>
      </c>
      <c r="J70" s="35" t="s">
        <v>38</v>
      </c>
      <c r="K70" s="53">
        <v>156</v>
      </c>
      <c r="L70" s="35"/>
      <c r="M70" s="35">
        <v>20</v>
      </c>
      <c r="N70" s="35"/>
      <c r="O70" s="35"/>
      <c r="P70" s="54"/>
      <c r="Q70" s="54"/>
      <c r="R70" s="35"/>
      <c r="S70" s="35"/>
      <c r="T70" s="35"/>
      <c r="U70" s="35"/>
      <c r="V70" s="34"/>
      <c r="W70" s="35"/>
      <c r="X70" s="55">
        <v>30</v>
      </c>
      <c r="Y70" s="35"/>
      <c r="Z70" s="35"/>
      <c r="AA70" s="35"/>
      <c r="AB70" s="35"/>
      <c r="AC70" s="39"/>
    </row>
    <row r="71" spans="1:29" s="5" customFormat="1" ht="11.25">
      <c r="A71" s="49" t="s">
        <v>131</v>
      </c>
      <c r="B71" s="50">
        <f>(K71*$K$4)+(L71*$L$4)+(M71*$M$4)+(N71*$N$4)+(O71*$O$4)+(P71*100*$P$4)+(Q71*100*$Q$4)+(R71*100*$R$4)+(S71*100*$S$4)+(T71*$T$4)+(U71*$U$4)+(V71*$V$4)+(W71*$W$4)+(X71*$X$4)+(Y71*$Y$4)+(Z71*$Z$4)+(AA71*$AA$4)</f>
        <v>13.8</v>
      </c>
      <c r="C71" s="50">
        <f>(K71*$K$5)+(L71*$L$5)+(M71*$M$5)+(N71*$N$5)+(O71*$O$5)+(P71*100*$P$5)+(Q71*100*$Q$5)+(R71*100*$R$5)+(S71*100*$S$5)+(T71*$T$5)+(U71*$U$5)+(V71*$V$5)+(W71*$W$5)+(X71*$X$5)+(Y71*$Y$5)+(Z71*$Z$5)+(AB71*$AA$5)</f>
        <v>0.48</v>
      </c>
      <c r="D71" s="33" t="s">
        <v>53</v>
      </c>
      <c r="E71" s="33">
        <v>6</v>
      </c>
      <c r="F71" s="51">
        <v>300</v>
      </c>
      <c r="G71" s="52" t="s">
        <v>63</v>
      </c>
      <c r="H71" s="52"/>
      <c r="I71" s="53">
        <v>60</v>
      </c>
      <c r="J71" s="35" t="s">
        <v>38</v>
      </c>
      <c r="K71" s="53">
        <v>80</v>
      </c>
      <c r="L71" s="35"/>
      <c r="M71" s="35">
        <v>10</v>
      </c>
      <c r="N71" s="35"/>
      <c r="O71" s="35"/>
      <c r="P71" s="35"/>
      <c r="Q71" s="35"/>
      <c r="R71" s="54"/>
      <c r="S71" s="54"/>
      <c r="T71" s="35"/>
      <c r="U71" s="35"/>
      <c r="V71" s="34"/>
      <c r="W71" s="35"/>
      <c r="X71" s="55">
        <v>30</v>
      </c>
      <c r="Y71" s="35"/>
      <c r="Z71" s="35"/>
      <c r="AA71" s="35"/>
      <c r="AB71" s="35"/>
      <c r="AC71" s="39" t="s">
        <v>54</v>
      </c>
    </row>
    <row r="72" spans="1:29" s="5" customFormat="1" ht="11.25">
      <c r="A72" s="61" t="s">
        <v>116</v>
      </c>
      <c r="B72" s="50">
        <f>(K72*$K$4)+(L72*$L$4)+(M72*$M$4)+(N72*$N$4)+(O72*$O$4)+(P72*100*$P$4)+(Q72*100*$Q$4)+(R72*100*$R$4)+(S72*100*$S$4)+(T72*$T$4)+(U72*$U$4)+(V72*$V$4)+(W72*$W$4)+(X72*$X$4)+(Y72*$Y$4)+(Z72*$Z$4)+(AA72*$AA$4)</f>
        <v>4.220000000000001</v>
      </c>
      <c r="C72" s="50">
        <f>(K72*$K$5)+(L72*$L$5)+(M72*$M$5)+(N72*$N$5)+(O72*$O$5)+(P72*100*$P$5)+(Q72*100*$Q$5)+(R72*100*$R$5)+(S72*100*$S$5)+(T72*$T$5)+(U72*$U$5)+(V72*$V$5)+(W72*$W$5)+(X72*$X$5)+(Y72*$Y$5)+(Z72*$Z$5)+(AB72*$AA$5)</f>
        <v>0.422</v>
      </c>
      <c r="D72" s="33" t="s">
        <v>59</v>
      </c>
      <c r="E72" s="33">
        <v>1</v>
      </c>
      <c r="F72" s="34">
        <v>63</v>
      </c>
      <c r="G72" s="52" t="s">
        <v>61</v>
      </c>
      <c r="H72" s="33"/>
      <c r="I72" s="53">
        <v>59</v>
      </c>
      <c r="J72" s="35" t="s">
        <v>38</v>
      </c>
      <c r="K72" s="53">
        <v>132</v>
      </c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57">
        <v>29</v>
      </c>
      <c r="Y72" s="35"/>
      <c r="Z72" s="35"/>
      <c r="AA72" s="35"/>
      <c r="AB72" s="35"/>
      <c r="AC72" s="39"/>
    </row>
    <row r="73" spans="1:29" s="5" customFormat="1" ht="11.25">
      <c r="A73" s="58"/>
      <c r="B73" s="50"/>
      <c r="C73" s="50"/>
      <c r="D73" s="33"/>
      <c r="E73" s="33"/>
      <c r="F73" s="34"/>
      <c r="G73" s="50"/>
      <c r="H73" s="33"/>
      <c r="I73" s="53"/>
      <c r="J73" s="35"/>
      <c r="K73" s="53"/>
      <c r="L73" s="35"/>
      <c r="M73" s="35"/>
      <c r="N73" s="35"/>
      <c r="O73" s="35"/>
      <c r="P73" s="35"/>
      <c r="Q73" s="35"/>
      <c r="R73" s="54"/>
      <c r="S73" s="54"/>
      <c r="T73" s="35"/>
      <c r="U73" s="35"/>
      <c r="V73" s="35"/>
      <c r="W73" s="35"/>
      <c r="X73" s="57"/>
      <c r="Y73" s="35"/>
      <c r="Z73" s="35"/>
      <c r="AA73" s="35"/>
      <c r="AB73" s="35"/>
      <c r="AC73" s="39"/>
    </row>
    <row r="74" spans="1:29" s="5" customFormat="1" ht="11.25">
      <c r="A74" s="65" t="s">
        <v>132</v>
      </c>
      <c r="B74" s="43" t="s">
        <v>9</v>
      </c>
      <c r="C74" s="43" t="s">
        <v>10</v>
      </c>
      <c r="D74" s="44" t="s">
        <v>11</v>
      </c>
      <c r="E74" s="44" t="s">
        <v>12</v>
      </c>
      <c r="F74" s="45" t="s">
        <v>13</v>
      </c>
      <c r="G74" s="43" t="s">
        <v>14</v>
      </c>
      <c r="H74" s="44" t="s">
        <v>15</v>
      </c>
      <c r="I74" s="46" t="s">
        <v>16</v>
      </c>
      <c r="J74" s="46" t="s">
        <v>17</v>
      </c>
      <c r="K74" s="46" t="s">
        <v>18</v>
      </c>
      <c r="L74" s="46" t="s">
        <v>19</v>
      </c>
      <c r="M74" s="46" t="s">
        <v>20</v>
      </c>
      <c r="N74" s="46" t="s">
        <v>21</v>
      </c>
      <c r="O74" s="46" t="s">
        <v>22</v>
      </c>
      <c r="P74" s="46" t="s">
        <v>23</v>
      </c>
      <c r="Q74" s="46" t="s">
        <v>24</v>
      </c>
      <c r="R74" s="46" t="s">
        <v>25</v>
      </c>
      <c r="S74" s="46" t="s">
        <v>26</v>
      </c>
      <c r="T74" s="46" t="s">
        <v>27</v>
      </c>
      <c r="U74" s="46" t="s">
        <v>28</v>
      </c>
      <c r="V74" s="46" t="s">
        <v>29</v>
      </c>
      <c r="W74" s="46" t="s">
        <v>30</v>
      </c>
      <c r="X74" s="47" t="s">
        <v>31</v>
      </c>
      <c r="Y74" s="46" t="s">
        <v>32</v>
      </c>
      <c r="Z74" s="46" t="s">
        <v>33</v>
      </c>
      <c r="AA74" s="46" t="s">
        <v>5</v>
      </c>
      <c r="AB74" s="46" t="s">
        <v>6</v>
      </c>
      <c r="AC74" s="48" t="s">
        <v>34</v>
      </c>
    </row>
    <row r="75" spans="1:29" s="5" customFormat="1" ht="11.25">
      <c r="A75" s="58" t="s">
        <v>43</v>
      </c>
      <c r="B75" s="50">
        <f>(K75*$K$4)+(L75*$L$4)+(M75*$M$4)+(N75*$N$4)+(O75*$O$4)+(P75*100*$P$4)+(Q75*100*$Q$4)+(R75*100*$R$4)+(S75*100*$S$4)+(T75*$T$4)+(U75*$U$4)+(V75*$V$4)+(W75*$W$4)+(X75*$X$4)+(Y75*$Y$4)+(Z75*$Z$4)+(AA75*$AA$4)</f>
        <v>26</v>
      </c>
      <c r="C75" s="50">
        <f>(K75*$K$5)+(L75*$L$5)+(M75*$M$5)+(N75*$N$5)+(O75*$O$5)+(P75*100*$P$5)+(Q75*100*$Q$5)+(R75*100*$R$5)+(S75*100*$S$5)+(T75*$T$5)+(U75*$U$5)+(V75*$V$5)+(W75*$W$5)+(X75*$X$5)+(Y75*$Y$5)+(Z75*$Z$5)+(AB75*$AA$5)</f>
        <v>13.52</v>
      </c>
      <c r="D75" s="33" t="s">
        <v>44</v>
      </c>
      <c r="E75" s="33">
        <v>5</v>
      </c>
      <c r="F75" s="59">
        <v>0.15</v>
      </c>
      <c r="G75" s="52" t="s">
        <v>45</v>
      </c>
      <c r="H75" s="33"/>
      <c r="I75" s="53">
        <v>60</v>
      </c>
      <c r="J75" s="35" t="s">
        <v>12</v>
      </c>
      <c r="K75" s="53"/>
      <c r="L75" s="35"/>
      <c r="M75" s="35">
        <v>12</v>
      </c>
      <c r="N75" s="35"/>
      <c r="O75" s="35">
        <v>24</v>
      </c>
      <c r="P75" s="35"/>
      <c r="Q75" s="35"/>
      <c r="R75" s="54"/>
      <c r="S75" s="54"/>
      <c r="T75" s="35"/>
      <c r="U75" s="35"/>
      <c r="V75" s="35"/>
      <c r="W75" s="35"/>
      <c r="X75" s="57">
        <v>20</v>
      </c>
      <c r="Y75" s="35"/>
      <c r="Z75" s="35"/>
      <c r="AA75" s="35"/>
      <c r="AB75" s="35"/>
      <c r="AC75" s="39"/>
    </row>
    <row r="76" spans="1:29" s="5" customFormat="1" ht="11.25">
      <c r="A76" s="58" t="s">
        <v>133</v>
      </c>
      <c r="B76" s="50">
        <f>(K76*$K$4)+(L76*$L$4)+(M76*$M$4)+(N76*$N$4)+(O76*$O$4)+(P76*100*$P$4)+(Q76*100*$Q$4)+(R76*100*$R$4)+(S76*100*$S$4)+(T76*$T$4)+(U76*$U$4)+(V76*$V$4)+(W76*$W$4)+(X76*$X$4)+(Y76*$Y$4)+(Z76*$Z$4)+(AA76*$AA$4)</f>
        <v>9</v>
      </c>
      <c r="C76" s="50">
        <f>(K76*$K$5)+(L76*$L$5)+(M76*$M$5)+(N76*$N$5)+(O76*$O$5)+(P76*100*$P$5)+(Q76*100*$Q$5)+(R76*100*$R$5)+(S76*100*$S$5)+(T76*$T$5)+(U76*$U$5)+(V76*$V$5)+(W76*$W$5)+(X76*$X$5)+(Y76*$Y$5)+(Z76*$Z$5)+(AB76*$AA$5)</f>
        <v>0.27</v>
      </c>
      <c r="D76" s="33" t="s">
        <v>100</v>
      </c>
      <c r="E76" s="33">
        <v>5</v>
      </c>
      <c r="F76" s="59" t="s">
        <v>41</v>
      </c>
      <c r="G76" s="52" t="s">
        <v>134</v>
      </c>
      <c r="H76" s="52"/>
      <c r="I76" s="53">
        <v>60</v>
      </c>
      <c r="J76" s="35" t="s">
        <v>12</v>
      </c>
      <c r="K76" s="53"/>
      <c r="L76" s="35"/>
      <c r="M76" s="35">
        <v>7</v>
      </c>
      <c r="N76" s="35"/>
      <c r="O76" s="35"/>
      <c r="P76" s="54"/>
      <c r="Q76" s="54"/>
      <c r="R76" s="35"/>
      <c r="S76" s="35"/>
      <c r="T76" s="35"/>
      <c r="U76" s="35"/>
      <c r="V76" s="34"/>
      <c r="W76" s="35"/>
      <c r="X76" s="55">
        <v>20</v>
      </c>
      <c r="Y76" s="35"/>
      <c r="Z76" s="35"/>
      <c r="AA76" s="35"/>
      <c r="AB76" s="35"/>
      <c r="AC76" s="39" t="s">
        <v>54</v>
      </c>
    </row>
    <row r="77" spans="1:29" s="5" customFormat="1" ht="11.25">
      <c r="A77" s="61" t="s">
        <v>117</v>
      </c>
      <c r="B77" s="50">
        <f>(K77*$K$4)+(L77*$L$4)+(M77*$M$4)+(N77*$N$4)+(O77*$O$4)+(P77*100*$P$4)+(Q77*100*$Q$4)+(R77*100*$R$4)+(S77*100*$S$4)+(T77*$T$4)+(U77*$U$4)+(V77*$V$4)+(W77*$W$4)+(X77*$X$4)+(Y77*$Y$4)+(Z77*$Z$4)+(AA77*$AA$4)</f>
        <v>2.39</v>
      </c>
      <c r="C77" s="50">
        <f>(K77*$K$5)+(L77*$L$5)+(M77*$M$5)+(N77*$N$5)+(O77*$O$5)+(P77*100*$P$5)+(Q77*100*$Q$5)+(R77*100*$R$5)+(S77*100*$S$5)+(T77*$T$5)+(U77*$U$5)+(V77*$V$5)+(W77*$W$5)+(X77*$X$5)+(Y77*$Y$5)+(Z77*$Z$5)+(AB77*$AA$5)</f>
        <v>0.239</v>
      </c>
      <c r="D77" s="33" t="s">
        <v>59</v>
      </c>
      <c r="E77" s="33">
        <v>1</v>
      </c>
      <c r="F77" s="34" t="s">
        <v>118</v>
      </c>
      <c r="G77" s="52" t="s">
        <v>61</v>
      </c>
      <c r="H77" s="33"/>
      <c r="I77" s="53">
        <v>57</v>
      </c>
      <c r="J77" s="35" t="s">
        <v>38</v>
      </c>
      <c r="K77" s="53">
        <v>89</v>
      </c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57">
        <v>15</v>
      </c>
      <c r="Y77" s="35"/>
      <c r="Z77" s="35"/>
      <c r="AA77" s="35"/>
      <c r="AB77" s="35"/>
      <c r="AC77" s="39"/>
    </row>
    <row r="78" spans="1:29" s="5" customFormat="1" ht="11.25">
      <c r="A78" s="61" t="s">
        <v>135</v>
      </c>
      <c r="B78" s="50">
        <f>(K78*$K$4)+(L78*$L$4)+(M78*$M$4)+(N78*$N$4)+(O78*$O$4)+(P78*100*$P$4)+(Q78*100*$Q$4)+(R78*100*$R$4)+(S78*100*$S$4)+(T78*$T$4)+(U78*$U$4)+(V78*$V$4)+(W78*$W$4)+(X78*$X$4)+(Y78*$Y$4)+(Z78*$Z$4)+(AA78*$AA$4)</f>
        <v>10.8</v>
      </c>
      <c r="C78" s="50">
        <f>(K78*$K$5)+(L78*$L$5)+(M78*$M$5)+(N78*$N$5)+(O78*$O$5)+(P78*100*$P$5)+(Q78*100*$Q$5)+(R78*100*$R$5)+(S78*100*$S$5)+(T78*$T$5)+(U78*$U$5)+(V78*$V$5)+(W78*$W$5)+(X78*$X$5)+(Y78*$Y$5)+(Z78*$Z$5)+(AB78*$AA$5)</f>
        <v>0.18</v>
      </c>
      <c r="D78" s="33" t="s">
        <v>97</v>
      </c>
      <c r="E78" s="33">
        <v>4</v>
      </c>
      <c r="F78" s="59" t="s">
        <v>41</v>
      </c>
      <c r="G78" s="52" t="s">
        <v>98</v>
      </c>
      <c r="H78" s="52"/>
      <c r="I78" s="53">
        <v>60</v>
      </c>
      <c r="J78" s="35" t="s">
        <v>12</v>
      </c>
      <c r="K78" s="53"/>
      <c r="L78" s="35"/>
      <c r="M78" s="35">
        <v>10</v>
      </c>
      <c r="N78" s="35"/>
      <c r="O78" s="35"/>
      <c r="P78" s="54"/>
      <c r="Q78" s="54"/>
      <c r="R78" s="35"/>
      <c r="S78" s="35"/>
      <c r="T78" s="35"/>
      <c r="U78" s="35"/>
      <c r="V78" s="34"/>
      <c r="W78" s="35"/>
      <c r="X78" s="55">
        <v>8</v>
      </c>
      <c r="Y78" s="35"/>
      <c r="Z78" s="35"/>
      <c r="AA78" s="35"/>
      <c r="AB78" s="35"/>
      <c r="AC78" s="39"/>
    </row>
    <row r="79" spans="1:29" s="5" customFormat="1" ht="11.25">
      <c r="A79" s="66"/>
      <c r="B79" s="33"/>
      <c r="C79" s="33"/>
      <c r="D79" s="36"/>
      <c r="E79" s="36"/>
      <c r="F79" s="34"/>
      <c r="G79" s="33"/>
      <c r="H79" s="67"/>
      <c r="I79" s="68"/>
      <c r="J79" s="69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35"/>
      <c r="W79" s="70"/>
      <c r="X79" s="57"/>
      <c r="Y79" s="70"/>
      <c r="Z79" s="70"/>
      <c r="AA79" s="70"/>
      <c r="AB79" s="70"/>
      <c r="AC79" s="71"/>
    </row>
    <row r="80" spans="1:29" s="5" customFormat="1" ht="11.25">
      <c r="A80" s="65" t="s">
        <v>136</v>
      </c>
      <c r="B80" s="43" t="s">
        <v>9</v>
      </c>
      <c r="C80" s="43" t="s">
        <v>10</v>
      </c>
      <c r="D80" s="44" t="s">
        <v>11</v>
      </c>
      <c r="E80" s="44" t="s">
        <v>12</v>
      </c>
      <c r="F80" s="45" t="s">
        <v>13</v>
      </c>
      <c r="G80" s="43" t="s">
        <v>14</v>
      </c>
      <c r="H80" s="44" t="s">
        <v>15</v>
      </c>
      <c r="I80" s="46" t="s">
        <v>16</v>
      </c>
      <c r="J80" s="46" t="s">
        <v>17</v>
      </c>
      <c r="K80" s="46" t="s">
        <v>18</v>
      </c>
      <c r="L80" s="46" t="s">
        <v>19</v>
      </c>
      <c r="M80" s="46" t="s">
        <v>20</v>
      </c>
      <c r="N80" s="46" t="s">
        <v>21</v>
      </c>
      <c r="O80" s="46" t="s">
        <v>22</v>
      </c>
      <c r="P80" s="46" t="s">
        <v>23</v>
      </c>
      <c r="Q80" s="46" t="s">
        <v>24</v>
      </c>
      <c r="R80" s="46" t="s">
        <v>25</v>
      </c>
      <c r="S80" s="46" t="s">
        <v>26</v>
      </c>
      <c r="T80" s="46" t="s">
        <v>27</v>
      </c>
      <c r="U80" s="46" t="s">
        <v>28</v>
      </c>
      <c r="V80" s="46" t="s">
        <v>29</v>
      </c>
      <c r="W80" s="46" t="s">
        <v>30</v>
      </c>
      <c r="X80" s="47" t="s">
        <v>31</v>
      </c>
      <c r="Y80" s="46" t="s">
        <v>32</v>
      </c>
      <c r="Z80" s="46" t="s">
        <v>33</v>
      </c>
      <c r="AA80" s="46" t="s">
        <v>5</v>
      </c>
      <c r="AB80" s="46" t="s">
        <v>6</v>
      </c>
      <c r="AC80" s="48" t="s">
        <v>34</v>
      </c>
    </row>
    <row r="81" spans="1:29" s="5" customFormat="1" ht="11.25">
      <c r="A81" s="58" t="s">
        <v>46</v>
      </c>
      <c r="B81" s="50">
        <f aca="true" t="shared" si="6" ref="B81:B86">(K81*$K$4)+(L81*$L$4)+(M81*$M$4)+(N81*$N$4)+(O81*$O$4)+(P81*100*$P$4)+(Q81*100*$Q$4)+(R81*100*$R$4)+(S81*100*$S$4)+(T81*$T$4)+(U81*$U$4)+(V81*$V$4)+(W81*$W$4)+(X81*$X$4)+(Y81*$Y$4)+(Z81*$Z$4)+(AA81*$AA$4)</f>
        <v>32.11</v>
      </c>
      <c r="C81" s="50">
        <f aca="true" t="shared" si="7" ref="C81:C86">(K81*$K$5)+(L81*$L$5)+(M81*$M$5)+(N81*$N$5)+(O81*$O$5)+(P81*100*$P$5)+(Q81*100*$Q$5)+(R81*100*$R$5)+(S81*100*$S$5)+(T81*$T$5)+(U81*$U$5)+(V81*$V$5)+(W81*$W$5)+(X81*$X$5)+(Y81*$Y$5)+(Z81*$Z$5)+(AB81*$AA$5)</f>
        <v>10.501000000000001</v>
      </c>
      <c r="D81" s="33" t="s">
        <v>47</v>
      </c>
      <c r="E81" s="33">
        <v>4</v>
      </c>
      <c r="F81" s="59">
        <v>0.14</v>
      </c>
      <c r="G81" s="52" t="s">
        <v>48</v>
      </c>
      <c r="H81" s="33"/>
      <c r="I81" s="53">
        <v>60</v>
      </c>
      <c r="J81" s="35" t="s">
        <v>12</v>
      </c>
      <c r="K81" s="53">
        <v>161</v>
      </c>
      <c r="L81" s="35"/>
      <c r="M81" s="35">
        <v>19</v>
      </c>
      <c r="N81" s="35"/>
      <c r="O81" s="35">
        <v>18</v>
      </c>
      <c r="P81" s="35"/>
      <c r="Q81" s="35"/>
      <c r="R81" s="54"/>
      <c r="S81" s="54"/>
      <c r="T81" s="35"/>
      <c r="U81" s="35"/>
      <c r="V81" s="35"/>
      <c r="W81" s="35"/>
      <c r="X81" s="57">
        <v>25</v>
      </c>
      <c r="Y81" s="35"/>
      <c r="Z81" s="35"/>
      <c r="AA81" s="35"/>
      <c r="AB81" s="35"/>
      <c r="AC81" s="39"/>
    </row>
    <row r="82" spans="1:29" s="5" customFormat="1" ht="11.25">
      <c r="A82" s="61" t="s">
        <v>119</v>
      </c>
      <c r="B82" s="50">
        <f t="shared" si="6"/>
        <v>3.3</v>
      </c>
      <c r="C82" s="50">
        <f t="shared" si="7"/>
        <v>0.32999999999999996</v>
      </c>
      <c r="D82" s="33" t="s">
        <v>59</v>
      </c>
      <c r="E82" s="33">
        <v>1</v>
      </c>
      <c r="F82" s="34" t="s">
        <v>120</v>
      </c>
      <c r="G82" s="52" t="s">
        <v>61</v>
      </c>
      <c r="H82" s="33"/>
      <c r="I82" s="53">
        <v>58</v>
      </c>
      <c r="J82" s="35" t="s">
        <v>38</v>
      </c>
      <c r="K82" s="53">
        <v>120</v>
      </c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57">
        <v>21</v>
      </c>
      <c r="Y82" s="35"/>
      <c r="Z82" s="35"/>
      <c r="AA82" s="35"/>
      <c r="AB82" s="35"/>
      <c r="AC82" s="39"/>
    </row>
    <row r="83" spans="1:29" s="5" customFormat="1" ht="11.25">
      <c r="A83" s="60" t="s">
        <v>137</v>
      </c>
      <c r="B83" s="50">
        <f t="shared" si="6"/>
        <v>20.74</v>
      </c>
      <c r="C83" s="50">
        <f t="shared" si="7"/>
        <v>0.454</v>
      </c>
      <c r="D83" s="33" t="s">
        <v>53</v>
      </c>
      <c r="E83" s="33">
        <v>6</v>
      </c>
      <c r="F83" s="51">
        <v>300</v>
      </c>
      <c r="G83" s="52" t="s">
        <v>95</v>
      </c>
      <c r="H83" s="52"/>
      <c r="I83" s="53">
        <v>60</v>
      </c>
      <c r="J83" s="35" t="s">
        <v>38</v>
      </c>
      <c r="K83" s="53">
        <v>74</v>
      </c>
      <c r="L83" s="35"/>
      <c r="M83" s="35">
        <v>18</v>
      </c>
      <c r="N83" s="35"/>
      <c r="O83" s="35"/>
      <c r="P83" s="35"/>
      <c r="Q83" s="35"/>
      <c r="R83" s="54"/>
      <c r="S83" s="54"/>
      <c r="T83" s="35"/>
      <c r="U83" s="35"/>
      <c r="V83" s="34"/>
      <c r="W83" s="35"/>
      <c r="X83" s="55">
        <v>20</v>
      </c>
      <c r="Y83" s="35"/>
      <c r="Z83" s="35"/>
      <c r="AA83" s="35"/>
      <c r="AB83" s="35"/>
      <c r="AC83" s="39" t="s">
        <v>54</v>
      </c>
    </row>
    <row r="84" spans="1:29" s="5" customFormat="1" ht="11.25">
      <c r="A84" s="60" t="s">
        <v>138</v>
      </c>
      <c r="B84" s="50">
        <f t="shared" si="6"/>
        <v>3.9299999999999997</v>
      </c>
      <c r="C84" s="50">
        <f t="shared" si="7"/>
        <v>0.393</v>
      </c>
      <c r="D84" s="33" t="s">
        <v>139</v>
      </c>
      <c r="E84" s="33">
        <v>1</v>
      </c>
      <c r="F84" s="59">
        <v>0.03</v>
      </c>
      <c r="G84" s="52" t="s">
        <v>140</v>
      </c>
      <c r="H84" s="52"/>
      <c r="I84" s="53">
        <v>47</v>
      </c>
      <c r="J84" s="35" t="s">
        <v>12</v>
      </c>
      <c r="K84" s="53">
        <v>193</v>
      </c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4"/>
      <c r="W84" s="35"/>
      <c r="X84" s="57">
        <v>20</v>
      </c>
      <c r="Y84" s="35"/>
      <c r="Z84" s="35"/>
      <c r="AA84" s="35"/>
      <c r="AB84" s="35"/>
      <c r="AC84" s="39"/>
    </row>
    <row r="85" spans="1:29" s="5" customFormat="1" ht="11.25">
      <c r="A85" s="60" t="s">
        <v>89</v>
      </c>
      <c r="B85" s="50">
        <f t="shared" si="6"/>
        <v>28.11</v>
      </c>
      <c r="C85" s="50">
        <f t="shared" si="7"/>
        <v>16.311000000000003</v>
      </c>
      <c r="D85" s="33" t="s">
        <v>56</v>
      </c>
      <c r="E85" s="33">
        <v>1</v>
      </c>
      <c r="F85" s="59">
        <v>0.21</v>
      </c>
      <c r="G85" s="50" t="s">
        <v>57</v>
      </c>
      <c r="H85" s="33"/>
      <c r="I85" s="53">
        <v>46</v>
      </c>
      <c r="J85" s="35" t="s">
        <v>12</v>
      </c>
      <c r="K85" s="53">
        <v>111</v>
      </c>
      <c r="L85" s="35">
        <v>16</v>
      </c>
      <c r="M85" s="35">
        <v>10</v>
      </c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57">
        <v>10</v>
      </c>
      <c r="Y85" s="35"/>
      <c r="Z85" s="35"/>
      <c r="AA85" s="35"/>
      <c r="AB85" s="35"/>
      <c r="AC85" s="39"/>
    </row>
    <row r="86" spans="1:29" s="5" customFormat="1" ht="11.25">
      <c r="A86" s="60" t="s">
        <v>141</v>
      </c>
      <c r="B86" s="50">
        <f t="shared" si="6"/>
        <v>9.47</v>
      </c>
      <c r="C86" s="50">
        <f t="shared" si="7"/>
        <v>0.227</v>
      </c>
      <c r="D86" s="33" t="s">
        <v>36</v>
      </c>
      <c r="E86" s="33">
        <v>1</v>
      </c>
      <c r="F86" s="34">
        <v>270</v>
      </c>
      <c r="G86" s="52" t="s">
        <v>142</v>
      </c>
      <c r="H86" s="52"/>
      <c r="I86" s="53">
        <v>49</v>
      </c>
      <c r="J86" s="35" t="s">
        <v>38</v>
      </c>
      <c r="K86" s="53">
        <v>117</v>
      </c>
      <c r="L86" s="35"/>
      <c r="M86" s="35">
        <v>8</v>
      </c>
      <c r="N86" s="35"/>
      <c r="O86" s="35"/>
      <c r="P86" s="54"/>
      <c r="Q86" s="54"/>
      <c r="R86" s="35"/>
      <c r="S86" s="35"/>
      <c r="T86" s="35"/>
      <c r="U86" s="35"/>
      <c r="V86" s="34"/>
      <c r="W86" s="35"/>
      <c r="X86" s="55">
        <v>3</v>
      </c>
      <c r="Y86" s="35"/>
      <c r="Z86" s="35"/>
      <c r="AA86" s="35"/>
      <c r="AB86" s="35"/>
      <c r="AC86" s="39" t="s">
        <v>54</v>
      </c>
    </row>
    <row r="87" spans="1:29" s="5" customFormat="1" ht="11.25">
      <c r="A87" s="66"/>
      <c r="B87" s="33"/>
      <c r="C87" s="33"/>
      <c r="D87" s="36"/>
      <c r="E87" s="36"/>
      <c r="F87" s="34"/>
      <c r="G87" s="33"/>
      <c r="H87" s="67"/>
      <c r="I87" s="68"/>
      <c r="J87" s="69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35"/>
      <c r="W87" s="70"/>
      <c r="X87" s="57"/>
      <c r="Y87" s="70"/>
      <c r="Z87" s="70"/>
      <c r="AA87" s="70"/>
      <c r="AB87" s="70"/>
      <c r="AC87" s="71"/>
    </row>
    <row r="88" spans="1:29" s="5" customFormat="1" ht="11.25">
      <c r="A88" s="65" t="s">
        <v>143</v>
      </c>
      <c r="B88" s="43" t="s">
        <v>9</v>
      </c>
      <c r="C88" s="43" t="s">
        <v>10</v>
      </c>
      <c r="D88" s="44" t="s">
        <v>11</v>
      </c>
      <c r="E88" s="44" t="s">
        <v>12</v>
      </c>
      <c r="F88" s="45" t="s">
        <v>13</v>
      </c>
      <c r="G88" s="43" t="s">
        <v>14</v>
      </c>
      <c r="H88" s="44" t="s">
        <v>15</v>
      </c>
      <c r="I88" s="46" t="s">
        <v>16</v>
      </c>
      <c r="J88" s="46" t="s">
        <v>17</v>
      </c>
      <c r="K88" s="46" t="s">
        <v>18</v>
      </c>
      <c r="L88" s="46" t="s">
        <v>19</v>
      </c>
      <c r="M88" s="46" t="s">
        <v>20</v>
      </c>
      <c r="N88" s="46" t="s">
        <v>21</v>
      </c>
      <c r="O88" s="46" t="s">
        <v>22</v>
      </c>
      <c r="P88" s="46" t="s">
        <v>23</v>
      </c>
      <c r="Q88" s="46" t="s">
        <v>24</v>
      </c>
      <c r="R88" s="46" t="s">
        <v>25</v>
      </c>
      <c r="S88" s="46" t="s">
        <v>26</v>
      </c>
      <c r="T88" s="46" t="s">
        <v>27</v>
      </c>
      <c r="U88" s="46" t="s">
        <v>28</v>
      </c>
      <c r="V88" s="46" t="s">
        <v>29</v>
      </c>
      <c r="W88" s="46" t="s">
        <v>30</v>
      </c>
      <c r="X88" s="47" t="s">
        <v>31</v>
      </c>
      <c r="Y88" s="46" t="s">
        <v>32</v>
      </c>
      <c r="Z88" s="46" t="s">
        <v>33</v>
      </c>
      <c r="AA88" s="46" t="s">
        <v>5</v>
      </c>
      <c r="AB88" s="46" t="s">
        <v>6</v>
      </c>
      <c r="AC88" s="48" t="s">
        <v>34</v>
      </c>
    </row>
    <row r="89" spans="1:29" s="5" customFormat="1" ht="11.25">
      <c r="A89" s="60" t="s">
        <v>52</v>
      </c>
      <c r="B89" s="50">
        <f aca="true" t="shared" si="8" ref="B89:B97">(K89*$K$4)+(L89*$L$4)+(M89*$M$4)+(N89*$N$4)+(O89*$O$4)+(P89*100*$P$4)+(Q89*100*$Q$4)+(R89*100*$R$4)+(S89*100*$S$4)+(T89*$T$4)+(U89*$U$4)+(V89*$V$4)+(W89*$W$4)+(X89*$X$4)+(Y89*$Y$4)+(Z89*$Z$4)+(AA89*$AA$4)</f>
        <v>18.98</v>
      </c>
      <c r="C89" s="50">
        <f aca="true" t="shared" si="9" ref="C89:C97">(K89*$K$5)+(L89*$L$5)+(M89*$M$5)+(N89*$N$5)+(O89*$O$5)+(P89*100*$P$5)+(Q89*100*$Q$5)+(R89*100*$R$5)+(S89*100*$S$5)+(T89*$T$5)+(U89*$U$5)+(V89*$V$5)+(W89*$W$5)+(X89*$X$5)+(Y89*$Y$5)+(Z89*$Z$5)+(AB89*$AA$5)</f>
        <v>0.548</v>
      </c>
      <c r="D89" s="33" t="s">
        <v>53</v>
      </c>
      <c r="E89" s="33">
        <v>6</v>
      </c>
      <c r="F89" s="51">
        <v>300</v>
      </c>
      <c r="G89" s="52" t="s">
        <v>37</v>
      </c>
      <c r="H89" s="52"/>
      <c r="I89" s="53">
        <v>60</v>
      </c>
      <c r="J89" s="35" t="s">
        <v>38</v>
      </c>
      <c r="K89" s="53">
        <v>98</v>
      </c>
      <c r="L89" s="35"/>
      <c r="M89" s="35">
        <v>15</v>
      </c>
      <c r="N89" s="35"/>
      <c r="O89" s="35"/>
      <c r="P89" s="35"/>
      <c r="Q89" s="35"/>
      <c r="R89" s="54"/>
      <c r="S89" s="54"/>
      <c r="T89" s="35"/>
      <c r="U89" s="35"/>
      <c r="V89" s="34"/>
      <c r="W89" s="35"/>
      <c r="X89" s="55">
        <v>30</v>
      </c>
      <c r="Y89" s="35"/>
      <c r="Z89" s="35"/>
      <c r="AA89" s="35"/>
      <c r="AB89" s="35"/>
      <c r="AC89" s="39" t="s">
        <v>54</v>
      </c>
    </row>
    <row r="90" spans="1:29" s="5" customFormat="1" ht="11.25">
      <c r="A90" s="61" t="s">
        <v>121</v>
      </c>
      <c r="B90" s="50">
        <f t="shared" si="8"/>
        <v>4.550000000000001</v>
      </c>
      <c r="C90" s="50">
        <f t="shared" si="9"/>
        <v>0.45499999999999996</v>
      </c>
      <c r="D90" s="33" t="s">
        <v>59</v>
      </c>
      <c r="E90" s="33">
        <v>1</v>
      </c>
      <c r="F90" s="34" t="s">
        <v>60</v>
      </c>
      <c r="G90" s="52" t="s">
        <v>61</v>
      </c>
      <c r="H90" s="33"/>
      <c r="I90" s="35">
        <v>60</v>
      </c>
      <c r="J90" s="35" t="s">
        <v>38</v>
      </c>
      <c r="K90" s="35">
        <v>165</v>
      </c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57">
        <v>29</v>
      </c>
      <c r="Y90" s="35"/>
      <c r="Z90" s="35"/>
      <c r="AA90" s="35"/>
      <c r="AB90" s="35"/>
      <c r="AC90" s="39"/>
    </row>
    <row r="91" spans="1:29" s="5" customFormat="1" ht="11.25">
      <c r="A91" s="60" t="s">
        <v>144</v>
      </c>
      <c r="B91" s="50">
        <f t="shared" si="8"/>
        <v>10.870000000000001</v>
      </c>
      <c r="C91" s="50">
        <f t="shared" si="9"/>
        <v>1.087</v>
      </c>
      <c r="D91" s="36" t="s">
        <v>145</v>
      </c>
      <c r="E91" s="33">
        <v>1</v>
      </c>
      <c r="F91" s="59">
        <v>0.19</v>
      </c>
      <c r="G91" s="33" t="s">
        <v>146</v>
      </c>
      <c r="H91" s="33"/>
      <c r="I91" s="34">
        <v>56</v>
      </c>
      <c r="J91" s="36" t="s">
        <v>12</v>
      </c>
      <c r="K91" s="35">
        <v>87</v>
      </c>
      <c r="L91" s="35"/>
      <c r="M91" s="35"/>
      <c r="N91" s="35"/>
      <c r="O91" s="35"/>
      <c r="P91" s="35"/>
      <c r="Q91" s="35"/>
      <c r="R91" s="54"/>
      <c r="S91" s="54"/>
      <c r="T91" s="35"/>
      <c r="U91" s="35">
        <v>20</v>
      </c>
      <c r="V91" s="34">
        <v>20</v>
      </c>
      <c r="W91" s="35">
        <v>20</v>
      </c>
      <c r="X91" s="57">
        <v>20</v>
      </c>
      <c r="Y91" s="35">
        <v>20</v>
      </c>
      <c r="Z91" s="35"/>
      <c r="AA91" s="35"/>
      <c r="AB91" s="35"/>
      <c r="AC91" s="39"/>
    </row>
    <row r="92" spans="1:29" s="5" customFormat="1" ht="11.25">
      <c r="A92" s="61" t="s">
        <v>147</v>
      </c>
      <c r="B92" s="50">
        <f t="shared" si="8"/>
        <v>4.800000000000001</v>
      </c>
      <c r="C92" s="50">
        <f t="shared" si="9"/>
        <v>0.48</v>
      </c>
      <c r="D92" s="33" t="s">
        <v>36</v>
      </c>
      <c r="E92" s="33">
        <v>1</v>
      </c>
      <c r="F92" s="34">
        <v>290</v>
      </c>
      <c r="G92" s="52" t="s">
        <v>148</v>
      </c>
      <c r="H92" s="52"/>
      <c r="I92" s="53">
        <v>53</v>
      </c>
      <c r="J92" s="35" t="s">
        <v>38</v>
      </c>
      <c r="K92" s="53">
        <v>150</v>
      </c>
      <c r="L92" s="35"/>
      <c r="M92" s="35"/>
      <c r="N92" s="35"/>
      <c r="O92" s="35"/>
      <c r="P92" s="54"/>
      <c r="Q92" s="54"/>
      <c r="R92" s="35"/>
      <c r="S92" s="35"/>
      <c r="T92" s="35"/>
      <c r="U92" s="35">
        <v>16</v>
      </c>
      <c r="V92" s="34"/>
      <c r="W92" s="35"/>
      <c r="X92" s="55">
        <v>17</v>
      </c>
      <c r="Y92" s="35"/>
      <c r="Z92" s="35"/>
      <c r="AA92" s="35"/>
      <c r="AB92" s="35"/>
      <c r="AC92" s="39"/>
    </row>
    <row r="93" spans="1:29" s="5" customFormat="1" ht="11.25">
      <c r="A93" s="58" t="s">
        <v>90</v>
      </c>
      <c r="B93" s="50">
        <f t="shared" si="8"/>
        <v>78.25</v>
      </c>
      <c r="C93" s="50">
        <f t="shared" si="9"/>
        <v>66.195</v>
      </c>
      <c r="D93" s="33" t="s">
        <v>91</v>
      </c>
      <c r="E93" s="33">
        <v>3</v>
      </c>
      <c r="F93" s="51">
        <v>500</v>
      </c>
      <c r="G93" s="52" t="s">
        <v>92</v>
      </c>
      <c r="H93" s="33" t="s">
        <v>93</v>
      </c>
      <c r="I93" s="53">
        <v>60</v>
      </c>
      <c r="J93" s="35" t="s">
        <v>12</v>
      </c>
      <c r="K93" s="53">
        <v>225</v>
      </c>
      <c r="L93" s="35">
        <v>26</v>
      </c>
      <c r="M93" s="35">
        <v>17</v>
      </c>
      <c r="N93" s="35">
        <v>12</v>
      </c>
      <c r="O93" s="35"/>
      <c r="P93" s="54">
        <v>0.01</v>
      </c>
      <c r="Q93" s="54">
        <v>0.02</v>
      </c>
      <c r="R93" s="54"/>
      <c r="S93" s="54"/>
      <c r="T93" s="35"/>
      <c r="U93" s="35"/>
      <c r="V93" s="35">
        <v>10</v>
      </c>
      <c r="W93" s="35"/>
      <c r="X93" s="57">
        <v>10</v>
      </c>
      <c r="Y93" s="35"/>
      <c r="Z93" s="35"/>
      <c r="AA93" s="35"/>
      <c r="AB93" s="35"/>
      <c r="AC93" s="39"/>
    </row>
    <row r="94" spans="1:29" s="5" customFormat="1" ht="11.25">
      <c r="A94" s="60" t="s">
        <v>149</v>
      </c>
      <c r="B94" s="50">
        <f t="shared" si="8"/>
        <v>16.48</v>
      </c>
      <c r="C94" s="50">
        <f t="shared" si="9"/>
        <v>0.7479999999999999</v>
      </c>
      <c r="D94" s="33" t="s">
        <v>59</v>
      </c>
      <c r="E94" s="33"/>
      <c r="F94" s="34" t="s">
        <v>150</v>
      </c>
      <c r="G94" s="52" t="s">
        <v>61</v>
      </c>
      <c r="H94" s="33"/>
      <c r="I94" s="34">
        <v>46</v>
      </c>
      <c r="J94" s="36" t="s">
        <v>38</v>
      </c>
      <c r="K94" s="35">
        <v>148</v>
      </c>
      <c r="L94" s="35"/>
      <c r="M94" s="35">
        <v>10</v>
      </c>
      <c r="N94" s="35"/>
      <c r="O94" s="35"/>
      <c r="P94" s="35"/>
      <c r="Q94" s="35"/>
      <c r="R94" s="54"/>
      <c r="S94" s="54"/>
      <c r="T94" s="35"/>
      <c r="U94" s="35">
        <v>10</v>
      </c>
      <c r="V94" s="34">
        <v>10</v>
      </c>
      <c r="W94" s="35">
        <v>10</v>
      </c>
      <c r="X94" s="57">
        <v>10</v>
      </c>
      <c r="Y94" s="35">
        <v>10</v>
      </c>
      <c r="Z94" s="35"/>
      <c r="AA94" s="35"/>
      <c r="AB94" s="35"/>
      <c r="AC94" s="39"/>
    </row>
    <row r="95" spans="1:29" s="5" customFormat="1" ht="11.25">
      <c r="A95" s="58" t="s">
        <v>151</v>
      </c>
      <c r="B95" s="50">
        <f t="shared" si="8"/>
        <v>63.58</v>
      </c>
      <c r="C95" s="50">
        <f t="shared" si="9"/>
        <v>30.058000000000003</v>
      </c>
      <c r="D95" s="33" t="s">
        <v>84</v>
      </c>
      <c r="E95" s="33">
        <v>5</v>
      </c>
      <c r="F95" s="59">
        <v>0.25</v>
      </c>
      <c r="G95" s="52" t="s">
        <v>152</v>
      </c>
      <c r="H95" s="33"/>
      <c r="I95" s="53">
        <v>60</v>
      </c>
      <c r="J95" s="35" t="s">
        <v>12</v>
      </c>
      <c r="K95" s="53">
        <v>258</v>
      </c>
      <c r="L95" s="35">
        <v>21</v>
      </c>
      <c r="M95" s="35">
        <v>30</v>
      </c>
      <c r="N95" s="35">
        <v>15</v>
      </c>
      <c r="O95" s="35"/>
      <c r="P95" s="35"/>
      <c r="Q95" s="35"/>
      <c r="R95" s="54"/>
      <c r="S95" s="54"/>
      <c r="T95" s="35"/>
      <c r="U95" s="35">
        <v>5</v>
      </c>
      <c r="V95" s="35">
        <v>5</v>
      </c>
      <c r="W95" s="35">
        <v>5</v>
      </c>
      <c r="X95" s="57">
        <v>5</v>
      </c>
      <c r="Y95" s="35">
        <v>5</v>
      </c>
      <c r="Z95" s="35"/>
      <c r="AA95" s="35"/>
      <c r="AB95" s="35"/>
      <c r="AC95" s="39"/>
    </row>
    <row r="96" spans="1:29" s="5" customFormat="1" ht="11.25">
      <c r="A96" s="60" t="s">
        <v>153</v>
      </c>
      <c r="B96" s="50">
        <f t="shared" si="8"/>
        <v>21.25</v>
      </c>
      <c r="C96" s="50">
        <f t="shared" si="9"/>
        <v>0.325</v>
      </c>
      <c r="D96" s="33" t="s">
        <v>154</v>
      </c>
      <c r="E96" s="33">
        <v>1</v>
      </c>
      <c r="F96" s="59">
        <v>0.06</v>
      </c>
      <c r="G96" s="52" t="s">
        <v>155</v>
      </c>
      <c r="H96" s="52"/>
      <c r="I96" s="53">
        <v>47</v>
      </c>
      <c r="J96" s="35" t="s">
        <v>38</v>
      </c>
      <c r="K96" s="53">
        <v>75</v>
      </c>
      <c r="L96" s="35"/>
      <c r="M96" s="35">
        <v>20</v>
      </c>
      <c r="N96" s="35"/>
      <c r="O96" s="35"/>
      <c r="P96" s="54"/>
      <c r="Q96" s="54"/>
      <c r="R96" s="35"/>
      <c r="S96" s="35"/>
      <c r="T96" s="35"/>
      <c r="U96" s="35"/>
      <c r="V96" s="34"/>
      <c r="W96" s="35"/>
      <c r="X96" s="55">
        <v>5</v>
      </c>
      <c r="Y96" s="35"/>
      <c r="Z96" s="35"/>
      <c r="AA96" s="35"/>
      <c r="AB96" s="35"/>
      <c r="AC96" s="39"/>
    </row>
    <row r="97" spans="1:29" s="5" customFormat="1" ht="11.25">
      <c r="A97" s="60" t="s">
        <v>156</v>
      </c>
      <c r="B97" s="50">
        <f t="shared" si="8"/>
        <v>12.19</v>
      </c>
      <c r="C97" s="50">
        <f t="shared" si="9"/>
        <v>0.319</v>
      </c>
      <c r="D97" s="33" t="s">
        <v>36</v>
      </c>
      <c r="E97" s="33">
        <v>1</v>
      </c>
      <c r="F97" s="34">
        <v>300</v>
      </c>
      <c r="G97" s="52" t="s">
        <v>157</v>
      </c>
      <c r="H97" s="52"/>
      <c r="I97" s="53">
        <v>55</v>
      </c>
      <c r="J97" s="35" t="s">
        <v>38</v>
      </c>
      <c r="K97" s="53">
        <v>169</v>
      </c>
      <c r="L97" s="35"/>
      <c r="M97" s="35">
        <v>10</v>
      </c>
      <c r="N97" s="35"/>
      <c r="O97" s="35"/>
      <c r="P97" s="54"/>
      <c r="Q97" s="54"/>
      <c r="R97" s="35"/>
      <c r="S97" s="35"/>
      <c r="T97" s="35"/>
      <c r="U97" s="35"/>
      <c r="V97" s="34"/>
      <c r="W97" s="35"/>
      <c r="X97" s="55">
        <v>5</v>
      </c>
      <c r="Y97" s="35"/>
      <c r="Z97" s="35"/>
      <c r="AA97" s="35"/>
      <c r="AB97" s="35"/>
      <c r="AC97" s="39" t="s">
        <v>54</v>
      </c>
    </row>
    <row r="98" spans="1:29" s="5" customFormat="1" ht="11.25">
      <c r="A98" s="66"/>
      <c r="B98" s="33"/>
      <c r="C98" s="33"/>
      <c r="D98" s="36"/>
      <c r="E98" s="36"/>
      <c r="F98" s="34"/>
      <c r="G98" s="33"/>
      <c r="H98" s="67"/>
      <c r="I98" s="68"/>
      <c r="J98" s="69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35"/>
      <c r="W98" s="70"/>
      <c r="X98" s="57"/>
      <c r="Y98" s="70"/>
      <c r="Z98" s="70"/>
      <c r="AA98" s="70"/>
      <c r="AB98" s="70"/>
      <c r="AC98" s="71"/>
    </row>
    <row r="99" spans="1:29" s="5" customFormat="1" ht="11.25">
      <c r="A99" s="65" t="s">
        <v>158</v>
      </c>
      <c r="B99" s="43" t="s">
        <v>9</v>
      </c>
      <c r="C99" s="43" t="s">
        <v>10</v>
      </c>
      <c r="D99" s="44" t="s">
        <v>11</v>
      </c>
      <c r="E99" s="44" t="s">
        <v>12</v>
      </c>
      <c r="F99" s="45" t="s">
        <v>13</v>
      </c>
      <c r="G99" s="43" t="s">
        <v>14</v>
      </c>
      <c r="H99" s="44" t="s">
        <v>15</v>
      </c>
      <c r="I99" s="46" t="s">
        <v>16</v>
      </c>
      <c r="J99" s="46" t="s">
        <v>17</v>
      </c>
      <c r="K99" s="46" t="s">
        <v>18</v>
      </c>
      <c r="L99" s="46" t="s">
        <v>19</v>
      </c>
      <c r="M99" s="46" t="s">
        <v>20</v>
      </c>
      <c r="N99" s="46" t="s">
        <v>21</v>
      </c>
      <c r="O99" s="46" t="s">
        <v>22</v>
      </c>
      <c r="P99" s="46" t="s">
        <v>23</v>
      </c>
      <c r="Q99" s="46" t="s">
        <v>24</v>
      </c>
      <c r="R99" s="46" t="s">
        <v>25</v>
      </c>
      <c r="S99" s="46" t="s">
        <v>26</v>
      </c>
      <c r="T99" s="46" t="s">
        <v>27</v>
      </c>
      <c r="U99" s="46" t="s">
        <v>28</v>
      </c>
      <c r="V99" s="46" t="s">
        <v>29</v>
      </c>
      <c r="W99" s="46" t="s">
        <v>30</v>
      </c>
      <c r="X99" s="47" t="s">
        <v>31</v>
      </c>
      <c r="Y99" s="46" t="s">
        <v>32</v>
      </c>
      <c r="Z99" s="46" t="s">
        <v>33</v>
      </c>
      <c r="AA99" s="46" t="s">
        <v>5</v>
      </c>
      <c r="AB99" s="46" t="s">
        <v>6</v>
      </c>
      <c r="AC99" s="48" t="s">
        <v>34</v>
      </c>
    </row>
    <row r="100" spans="1:29" s="5" customFormat="1" ht="11.25">
      <c r="A100" s="61" t="s">
        <v>159</v>
      </c>
      <c r="B100" s="50">
        <f>(K100*$K$4)+(L100*$L$4)+(M100*$M$4)+(N100*$N$4)+(O100*$O$4)+(P100*100*$P$4)+(Q100*100*$Q$4)+(R100*100*$R$4)+(S100*100*$S$4)+(T100*$T$4)+(U100*$U$4)+(V100*$V$4)+(W100*$W$4)+(X100*$X$4)+(Y100*$Y$4)+(Z100*$Z$4)+(AA100*$AA$4)</f>
        <v>2.89</v>
      </c>
      <c r="C100" s="50">
        <f>(K100*$K$5)+(L100*$L$5)+(M100*$M$5)+(N100*$N$5)+(O100*$O$5)+(P100*100*$P$5)+(Q100*100*$Q$5)+(R100*100*$R$5)+(S100*100*$S$5)+(T100*$T$5)+(U100*$U$5)+(V100*$V$5)+(W100*$W$5)+(X100*$X$5)+(Y100*$Y$5)+(Z100*$Z$5)+(AB100*$AA$5)</f>
        <v>0.28900000000000003</v>
      </c>
      <c r="D100" s="33" t="s">
        <v>59</v>
      </c>
      <c r="E100" s="33">
        <v>1</v>
      </c>
      <c r="F100" s="34" t="s">
        <v>118</v>
      </c>
      <c r="G100" s="52" t="s">
        <v>61</v>
      </c>
      <c r="H100" s="33"/>
      <c r="I100" s="53">
        <v>57</v>
      </c>
      <c r="J100" s="35" t="s">
        <v>38</v>
      </c>
      <c r="K100" s="53">
        <v>89</v>
      </c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57">
        <v>20</v>
      </c>
      <c r="Y100" s="35"/>
      <c r="Z100" s="35"/>
      <c r="AA100" s="35"/>
      <c r="AB100" s="35"/>
      <c r="AC100" s="39"/>
    </row>
    <row r="101" spans="1:29" s="5" customFormat="1" ht="11.25">
      <c r="A101" s="61" t="s">
        <v>55</v>
      </c>
      <c r="B101" s="50">
        <f>(K101*$K$4)+(L101*$L$4)+(M101*$M$4)+(N101*$N$4)+(O101*$O$4)+(P101*100*$P$4)+(Q101*100*$Q$4)+(R101*100*$R$4)+(S101*100*$S$4)+(T101*$T$4)+(U101*$U$4)+(V101*$V$4)+(W101*$W$4)+(X101*$X$4)+(Y101*$Y$4)+(Z101*$Z$4)+(AA101*$AA$4)</f>
        <v>2.37</v>
      </c>
      <c r="C101" s="50">
        <f>(K101*$K$5)+(L101*$L$5)+(M101*$M$5)+(N101*$N$5)+(O101*$O$5)+(P101*100*$P$5)+(Q101*100*$Q$5)+(R101*100*$R$5)+(S101*100*$S$5)+(T101*$T$5)+(U101*$U$5)+(V101*$V$5)+(W101*$W$5)+(X101*$X$5)+(Y101*$Y$5)+(Z101*$Z$5)+(AB101*$AA$5)</f>
        <v>0.23700000000000002</v>
      </c>
      <c r="D101" s="33" t="s">
        <v>56</v>
      </c>
      <c r="E101" s="33">
        <v>1</v>
      </c>
      <c r="F101" s="59">
        <v>0.24</v>
      </c>
      <c r="G101" s="52" t="s">
        <v>57</v>
      </c>
      <c r="H101" s="52"/>
      <c r="I101" s="53">
        <v>46</v>
      </c>
      <c r="J101" s="35" t="s">
        <v>12</v>
      </c>
      <c r="K101" s="53">
        <v>37</v>
      </c>
      <c r="L101" s="35"/>
      <c r="M101" s="35"/>
      <c r="N101" s="35"/>
      <c r="O101" s="35"/>
      <c r="P101" s="54"/>
      <c r="Q101" s="54"/>
      <c r="R101" s="35"/>
      <c r="S101" s="35"/>
      <c r="T101" s="35"/>
      <c r="U101" s="35"/>
      <c r="V101" s="34"/>
      <c r="W101" s="35"/>
      <c r="X101" s="55">
        <v>20</v>
      </c>
      <c r="Y101" s="35"/>
      <c r="Z101" s="35"/>
      <c r="AA101" s="35"/>
      <c r="AB101" s="35"/>
      <c r="AC101" s="39"/>
    </row>
    <row r="102" spans="1:29" s="5" customFormat="1" ht="11.25">
      <c r="A102" s="60" t="s">
        <v>94</v>
      </c>
      <c r="B102" s="50">
        <f>(K102*$K$4)+(L102*$L$4)+(M102*$M$4)+(N102*$N$4)+(O102*$O$4)+(P102*100*$P$4)+(Q102*100*$Q$4)+(R102*100*$R$4)+(S102*100*$S$4)+(T102*$T$4)+(U102*$U$4)+(V102*$V$4)+(W102*$W$4)+(X102*$X$4)+(Y102*$Y$4)+(Z102*$Z$4)+(AA102*$AA$4)</f>
        <v>16.58</v>
      </c>
      <c r="C102" s="50">
        <f>(K102*$K$5)+(L102*$L$5)+(M102*$M$5)+(N102*$N$5)+(O102*$O$5)+(P102*100*$P$5)+(Q102*100*$Q$5)+(R102*100*$R$5)+(S102*100*$S$5)+(T102*$T$5)+(U102*$U$5)+(V102*$V$5)+(W102*$W$5)+(X102*$X$5)+(Y102*$Y$5)+(Z102*$Z$5)+(AB102*$AA$5)</f>
        <v>0.398</v>
      </c>
      <c r="D102" s="33" t="s">
        <v>36</v>
      </c>
      <c r="E102" s="33">
        <v>6</v>
      </c>
      <c r="F102" s="51">
        <v>300</v>
      </c>
      <c r="G102" s="52" t="s">
        <v>95</v>
      </c>
      <c r="H102" s="52"/>
      <c r="I102" s="53">
        <v>60</v>
      </c>
      <c r="J102" s="35" t="s">
        <v>38</v>
      </c>
      <c r="K102" s="53">
        <v>108</v>
      </c>
      <c r="L102" s="35"/>
      <c r="M102" s="35">
        <v>14</v>
      </c>
      <c r="N102" s="35"/>
      <c r="O102" s="35"/>
      <c r="P102" s="35"/>
      <c r="Q102" s="35"/>
      <c r="R102" s="54"/>
      <c r="S102" s="54"/>
      <c r="T102" s="35"/>
      <c r="U102" s="35"/>
      <c r="V102" s="34"/>
      <c r="W102" s="35"/>
      <c r="X102" s="55">
        <v>15</v>
      </c>
      <c r="Y102" s="35"/>
      <c r="Z102" s="35"/>
      <c r="AA102" s="35"/>
      <c r="AB102" s="35"/>
      <c r="AC102" s="39"/>
    </row>
    <row r="103" spans="1:29" s="5" customFormat="1" ht="11.25">
      <c r="A103" s="58"/>
      <c r="B103" s="50"/>
      <c r="C103" s="50"/>
      <c r="D103" s="33"/>
      <c r="E103" s="33"/>
      <c r="F103" s="34"/>
      <c r="G103" s="50"/>
      <c r="H103" s="33"/>
      <c r="I103" s="35"/>
      <c r="J103" s="35"/>
      <c r="K103" s="35"/>
      <c r="L103" s="35"/>
      <c r="M103" s="35"/>
      <c r="N103" s="35"/>
      <c r="O103" s="35"/>
      <c r="P103" s="54"/>
      <c r="Q103" s="35"/>
      <c r="R103" s="35"/>
      <c r="S103" s="35"/>
      <c r="T103" s="35"/>
      <c r="U103" s="35"/>
      <c r="V103" s="35"/>
      <c r="W103" s="35"/>
      <c r="X103" s="57"/>
      <c r="Y103" s="35"/>
      <c r="Z103" s="35"/>
      <c r="AA103" s="35"/>
      <c r="AB103" s="35"/>
      <c r="AC103" s="39"/>
    </row>
    <row r="104" spans="1:29" s="5" customFormat="1" ht="11.25">
      <c r="A104" s="65" t="s">
        <v>160</v>
      </c>
      <c r="B104" s="43" t="s">
        <v>9</v>
      </c>
      <c r="C104" s="43" t="s">
        <v>10</v>
      </c>
      <c r="D104" s="44" t="s">
        <v>11</v>
      </c>
      <c r="E104" s="44" t="s">
        <v>12</v>
      </c>
      <c r="F104" s="45" t="s">
        <v>13</v>
      </c>
      <c r="G104" s="43" t="s">
        <v>14</v>
      </c>
      <c r="H104" s="44" t="s">
        <v>15</v>
      </c>
      <c r="I104" s="46" t="s">
        <v>16</v>
      </c>
      <c r="J104" s="46" t="s">
        <v>17</v>
      </c>
      <c r="K104" s="46" t="s">
        <v>18</v>
      </c>
      <c r="L104" s="46" t="s">
        <v>19</v>
      </c>
      <c r="M104" s="46" t="s">
        <v>20</v>
      </c>
      <c r="N104" s="46" t="s">
        <v>21</v>
      </c>
      <c r="O104" s="46" t="s">
        <v>22</v>
      </c>
      <c r="P104" s="46" t="s">
        <v>23</v>
      </c>
      <c r="Q104" s="46" t="s">
        <v>24</v>
      </c>
      <c r="R104" s="46" t="s">
        <v>25</v>
      </c>
      <c r="S104" s="46" t="s">
        <v>26</v>
      </c>
      <c r="T104" s="46" t="s">
        <v>27</v>
      </c>
      <c r="U104" s="46" t="s">
        <v>28</v>
      </c>
      <c r="V104" s="46" t="s">
        <v>29</v>
      </c>
      <c r="W104" s="46" t="s">
        <v>30</v>
      </c>
      <c r="X104" s="47" t="s">
        <v>31</v>
      </c>
      <c r="Y104" s="46" t="s">
        <v>32</v>
      </c>
      <c r="Z104" s="46" t="s">
        <v>33</v>
      </c>
      <c r="AA104" s="46" t="s">
        <v>5</v>
      </c>
      <c r="AB104" s="46" t="s">
        <v>6</v>
      </c>
      <c r="AC104" s="48" t="s">
        <v>34</v>
      </c>
    </row>
    <row r="105" spans="1:29" s="5" customFormat="1" ht="11.25">
      <c r="A105" s="61" t="s">
        <v>58</v>
      </c>
      <c r="B105" s="50">
        <f aca="true" t="shared" si="10" ref="B105:B111">(K105*$K$4)+(L105*$L$4)+(M105*$M$4)+(N105*$N$4)+(O105*$O$4)+(P105*100*$P$4)+(Q105*100*$Q$4)+(R105*100*$R$4)+(S105*100*$S$4)+(T105*$T$4)+(U105*$U$4)+(V105*$V$4)+(W105*$W$4)+(X105*$X$4)+(Y105*$Y$4)+(Z105*$Z$4)+(AA105*$AA$4)</f>
        <v>4.2</v>
      </c>
      <c r="C105" s="50">
        <f aca="true" t="shared" si="11" ref="C105:C111">(K105*$K$5)+(L105*$L$5)+(M105*$M$5)+(N105*$N$5)+(O105*$O$5)+(P105*100*$P$5)+(Q105*100*$Q$5)+(R105*100*$R$5)+(S105*100*$S$5)+(T105*$T$5)+(U105*$U$5)+(V105*$V$5)+(W105*$W$5)+(X105*$X$5)+(Y105*$Y$5)+(Z105*$Z$5)+(AB105*$AA$5)</f>
        <v>0.42000000000000004</v>
      </c>
      <c r="D105" s="33" t="s">
        <v>59</v>
      </c>
      <c r="E105" s="33">
        <v>1</v>
      </c>
      <c r="F105" s="34" t="s">
        <v>60</v>
      </c>
      <c r="G105" s="52" t="s">
        <v>61</v>
      </c>
      <c r="H105" s="33"/>
      <c r="I105" s="53">
        <v>58</v>
      </c>
      <c r="J105" s="35" t="s">
        <v>38</v>
      </c>
      <c r="K105" s="53">
        <v>140</v>
      </c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57">
        <v>28</v>
      </c>
      <c r="Y105" s="35"/>
      <c r="Z105" s="35"/>
      <c r="AA105" s="35"/>
      <c r="AB105" s="35"/>
      <c r="AC105" s="39"/>
    </row>
    <row r="106" spans="1:29" s="5" customFormat="1" ht="11.25">
      <c r="A106" s="60" t="s">
        <v>96</v>
      </c>
      <c r="B106" s="50">
        <f t="shared" si="10"/>
        <v>30.04</v>
      </c>
      <c r="C106" s="50">
        <f t="shared" si="11"/>
        <v>14.834000000000001</v>
      </c>
      <c r="D106" s="33" t="s">
        <v>97</v>
      </c>
      <c r="E106" s="33">
        <v>4</v>
      </c>
      <c r="F106" s="34" t="s">
        <v>41</v>
      </c>
      <c r="G106" s="50" t="s">
        <v>98</v>
      </c>
      <c r="H106" s="33"/>
      <c r="I106" s="53">
        <v>60</v>
      </c>
      <c r="J106" s="35" t="s">
        <v>12</v>
      </c>
      <c r="K106" s="53">
        <v>154</v>
      </c>
      <c r="L106" s="35"/>
      <c r="M106" s="35">
        <v>13</v>
      </c>
      <c r="N106" s="35"/>
      <c r="O106" s="35">
        <v>26</v>
      </c>
      <c r="P106" s="35"/>
      <c r="Q106" s="35"/>
      <c r="R106" s="35"/>
      <c r="S106" s="35"/>
      <c r="T106" s="35"/>
      <c r="U106" s="35"/>
      <c r="V106" s="35"/>
      <c r="W106" s="35"/>
      <c r="X106" s="57">
        <v>25</v>
      </c>
      <c r="Y106" s="35"/>
      <c r="Z106" s="35"/>
      <c r="AA106" s="35"/>
      <c r="AB106" s="35"/>
      <c r="AC106" s="39"/>
    </row>
    <row r="107" spans="1:29" s="5" customFormat="1" ht="11.25">
      <c r="A107" s="61" t="s">
        <v>161</v>
      </c>
      <c r="B107" s="50">
        <f t="shared" si="10"/>
        <v>4.96</v>
      </c>
      <c r="C107" s="50">
        <f t="shared" si="11"/>
        <v>0.496</v>
      </c>
      <c r="D107" s="33" t="s">
        <v>162</v>
      </c>
      <c r="E107" s="33">
        <v>1</v>
      </c>
      <c r="F107" s="59">
        <v>0.1</v>
      </c>
      <c r="G107" s="52" t="s">
        <v>163</v>
      </c>
      <c r="H107" s="52"/>
      <c r="I107" s="53">
        <v>56</v>
      </c>
      <c r="J107" s="35" t="s">
        <v>12</v>
      </c>
      <c r="K107" s="53">
        <v>136</v>
      </c>
      <c r="L107" s="35"/>
      <c r="M107" s="35"/>
      <c r="N107" s="35"/>
      <c r="O107" s="35"/>
      <c r="P107" s="54"/>
      <c r="Q107" s="54"/>
      <c r="R107" s="35"/>
      <c r="S107" s="35"/>
      <c r="T107" s="35"/>
      <c r="U107" s="35"/>
      <c r="V107" s="34"/>
      <c r="W107" s="35"/>
      <c r="X107" s="55">
        <v>18</v>
      </c>
      <c r="Y107" s="35">
        <v>18</v>
      </c>
      <c r="Z107" s="35"/>
      <c r="AA107" s="35"/>
      <c r="AB107" s="35"/>
      <c r="AC107" s="39"/>
    </row>
    <row r="108" spans="1:29" s="5" customFormat="1" ht="11.25">
      <c r="A108" s="61" t="s">
        <v>164</v>
      </c>
      <c r="B108" s="50">
        <f t="shared" si="10"/>
        <v>4.470000000000001</v>
      </c>
      <c r="C108" s="50">
        <f t="shared" si="11"/>
        <v>0.44700000000000006</v>
      </c>
      <c r="D108" s="33" t="s">
        <v>36</v>
      </c>
      <c r="E108" s="33">
        <v>1</v>
      </c>
      <c r="F108" s="34">
        <v>280</v>
      </c>
      <c r="G108" s="52" t="s">
        <v>148</v>
      </c>
      <c r="H108" s="52"/>
      <c r="I108" s="53">
        <v>51</v>
      </c>
      <c r="J108" s="35" t="s">
        <v>38</v>
      </c>
      <c r="K108" s="53">
        <v>127</v>
      </c>
      <c r="L108" s="35"/>
      <c r="M108" s="35"/>
      <c r="N108" s="35"/>
      <c r="O108" s="35"/>
      <c r="P108" s="54"/>
      <c r="Q108" s="54"/>
      <c r="R108" s="35"/>
      <c r="S108" s="35"/>
      <c r="T108" s="35"/>
      <c r="U108" s="35">
        <v>16</v>
      </c>
      <c r="V108" s="34"/>
      <c r="W108" s="35"/>
      <c r="X108" s="55">
        <v>16</v>
      </c>
      <c r="Y108" s="35"/>
      <c r="Z108" s="35"/>
      <c r="AA108" s="35"/>
      <c r="AB108" s="35"/>
      <c r="AC108" s="39"/>
    </row>
    <row r="109" spans="1:29" s="5" customFormat="1" ht="11.25">
      <c r="A109" s="61" t="s">
        <v>165</v>
      </c>
      <c r="B109" s="50">
        <f t="shared" si="10"/>
        <v>13.18</v>
      </c>
      <c r="C109" s="50">
        <f t="shared" si="11"/>
        <v>0.328</v>
      </c>
      <c r="D109" s="33" t="s">
        <v>56</v>
      </c>
      <c r="E109" s="33">
        <v>1</v>
      </c>
      <c r="F109" s="59">
        <v>0.21</v>
      </c>
      <c r="G109" s="52" t="s">
        <v>57</v>
      </c>
      <c r="H109" s="52"/>
      <c r="I109" s="53">
        <v>46</v>
      </c>
      <c r="J109" s="35" t="s">
        <v>12</v>
      </c>
      <c r="K109" s="53">
        <v>118</v>
      </c>
      <c r="L109" s="35"/>
      <c r="M109" s="35">
        <v>11</v>
      </c>
      <c r="N109" s="35"/>
      <c r="O109" s="35"/>
      <c r="P109" s="54"/>
      <c r="Q109" s="54"/>
      <c r="R109" s="35"/>
      <c r="S109" s="35"/>
      <c r="T109" s="35"/>
      <c r="U109" s="35"/>
      <c r="V109" s="34"/>
      <c r="W109" s="35"/>
      <c r="X109" s="55">
        <v>10</v>
      </c>
      <c r="Y109" s="35"/>
      <c r="Z109" s="35"/>
      <c r="AA109" s="35"/>
      <c r="AB109" s="35"/>
      <c r="AC109" s="39" t="s">
        <v>54</v>
      </c>
    </row>
    <row r="110" spans="1:29" s="5" customFormat="1" ht="11.25">
      <c r="A110" s="60" t="s">
        <v>166</v>
      </c>
      <c r="B110" s="50">
        <f t="shared" si="10"/>
        <v>6.76</v>
      </c>
      <c r="C110" s="50">
        <f t="shared" si="11"/>
        <v>0.226</v>
      </c>
      <c r="D110" s="33" t="s">
        <v>66</v>
      </c>
      <c r="E110" s="33">
        <v>1</v>
      </c>
      <c r="F110" s="59">
        <v>0.2</v>
      </c>
      <c r="G110" s="52" t="s">
        <v>167</v>
      </c>
      <c r="H110" s="52"/>
      <c r="I110" s="53">
        <v>56</v>
      </c>
      <c r="J110" s="35" t="s">
        <v>12</v>
      </c>
      <c r="K110" s="53">
        <v>76</v>
      </c>
      <c r="L110" s="35"/>
      <c r="M110" s="35">
        <v>5</v>
      </c>
      <c r="N110" s="35"/>
      <c r="O110" s="35"/>
      <c r="P110" s="54"/>
      <c r="Q110" s="54"/>
      <c r="R110" s="35"/>
      <c r="S110" s="35"/>
      <c r="T110" s="35"/>
      <c r="U110" s="35"/>
      <c r="V110" s="34"/>
      <c r="W110" s="35"/>
      <c r="X110" s="55">
        <v>10</v>
      </c>
      <c r="Y110" s="35"/>
      <c r="Z110" s="35"/>
      <c r="AA110" s="35"/>
      <c r="AB110" s="35"/>
      <c r="AC110" s="39" t="s">
        <v>54</v>
      </c>
    </row>
    <row r="111" spans="1:29" s="5" customFormat="1" ht="11.25">
      <c r="A111" s="60" t="s">
        <v>168</v>
      </c>
      <c r="B111" s="50">
        <f t="shared" si="10"/>
        <v>9.92</v>
      </c>
      <c r="C111" s="50">
        <f t="shared" si="11"/>
        <v>0.272</v>
      </c>
      <c r="D111" s="33" t="s">
        <v>36</v>
      </c>
      <c r="E111" s="33">
        <v>1</v>
      </c>
      <c r="F111" s="34">
        <v>285</v>
      </c>
      <c r="G111" s="52" t="s">
        <v>169</v>
      </c>
      <c r="H111" s="52"/>
      <c r="I111" s="53">
        <v>52</v>
      </c>
      <c r="J111" s="35" t="s">
        <v>38</v>
      </c>
      <c r="K111" s="53">
        <v>142</v>
      </c>
      <c r="L111" s="35"/>
      <c r="M111" s="35">
        <v>8</v>
      </c>
      <c r="N111" s="35"/>
      <c r="O111" s="35"/>
      <c r="P111" s="54"/>
      <c r="Q111" s="54"/>
      <c r="R111" s="35"/>
      <c r="S111" s="35"/>
      <c r="T111" s="35"/>
      <c r="U111" s="35"/>
      <c r="V111" s="34"/>
      <c r="W111" s="35"/>
      <c r="X111" s="55">
        <v>5</v>
      </c>
      <c r="Y111" s="35"/>
      <c r="Z111" s="35"/>
      <c r="AA111" s="35"/>
      <c r="AB111" s="35"/>
      <c r="AC111" s="39" t="s">
        <v>54</v>
      </c>
    </row>
    <row r="112" spans="1:29" s="5" customFormat="1" ht="11.25">
      <c r="A112" s="58"/>
      <c r="B112" s="50"/>
      <c r="C112" s="50"/>
      <c r="D112" s="33"/>
      <c r="E112" s="33"/>
      <c r="F112" s="59"/>
      <c r="G112" s="33"/>
      <c r="H112" s="33"/>
      <c r="I112" s="35"/>
      <c r="J112" s="35"/>
      <c r="K112" s="35"/>
      <c r="L112" s="35"/>
      <c r="M112" s="35"/>
      <c r="N112" s="35"/>
      <c r="O112" s="35"/>
      <c r="P112" s="54"/>
      <c r="Q112" s="35"/>
      <c r="R112" s="35"/>
      <c r="S112" s="35"/>
      <c r="T112" s="35"/>
      <c r="U112" s="35"/>
      <c r="V112" s="35"/>
      <c r="W112" s="35"/>
      <c r="X112" s="57"/>
      <c r="Y112" s="35"/>
      <c r="Z112" s="35"/>
      <c r="AA112" s="35"/>
      <c r="AB112" s="35"/>
      <c r="AC112" s="39"/>
    </row>
    <row r="113" spans="1:29" s="5" customFormat="1" ht="11.25">
      <c r="A113" s="65" t="s">
        <v>170</v>
      </c>
      <c r="B113" s="43" t="s">
        <v>9</v>
      </c>
      <c r="C113" s="43" t="s">
        <v>10</v>
      </c>
      <c r="D113" s="44" t="s">
        <v>11</v>
      </c>
      <c r="E113" s="44" t="s">
        <v>12</v>
      </c>
      <c r="F113" s="45" t="s">
        <v>13</v>
      </c>
      <c r="G113" s="43" t="s">
        <v>14</v>
      </c>
      <c r="H113" s="44" t="s">
        <v>15</v>
      </c>
      <c r="I113" s="46" t="s">
        <v>16</v>
      </c>
      <c r="J113" s="46" t="s">
        <v>17</v>
      </c>
      <c r="K113" s="46" t="s">
        <v>18</v>
      </c>
      <c r="L113" s="46" t="s">
        <v>19</v>
      </c>
      <c r="M113" s="46" t="s">
        <v>20</v>
      </c>
      <c r="N113" s="46" t="s">
        <v>21</v>
      </c>
      <c r="O113" s="46" t="s">
        <v>22</v>
      </c>
      <c r="P113" s="46" t="s">
        <v>23</v>
      </c>
      <c r="Q113" s="46" t="s">
        <v>24</v>
      </c>
      <c r="R113" s="46" t="s">
        <v>25</v>
      </c>
      <c r="S113" s="46" t="s">
        <v>26</v>
      </c>
      <c r="T113" s="46" t="s">
        <v>27</v>
      </c>
      <c r="U113" s="46" t="s">
        <v>28</v>
      </c>
      <c r="V113" s="46" t="s">
        <v>29</v>
      </c>
      <c r="W113" s="46" t="s">
        <v>30</v>
      </c>
      <c r="X113" s="47" t="s">
        <v>31</v>
      </c>
      <c r="Y113" s="46" t="s">
        <v>32</v>
      </c>
      <c r="Z113" s="46" t="s">
        <v>33</v>
      </c>
      <c r="AA113" s="46" t="s">
        <v>5</v>
      </c>
      <c r="AB113" s="46" t="s">
        <v>6</v>
      </c>
      <c r="AC113" s="48" t="s">
        <v>34</v>
      </c>
    </row>
    <row r="114" spans="1:29" s="5" customFormat="1" ht="11.25">
      <c r="A114" s="49" t="s">
        <v>62</v>
      </c>
      <c r="B114" s="50">
        <f aca="true" t="shared" si="12" ref="B114:B123">(K114*$K$4)+(L114*$L$4)+(M114*$M$4)+(N114*$N$4)+(O114*$O$4)+(P114*100*$P$4)+(Q114*100*$Q$4)+(R114*100*$R$4)+(S114*100*$S$4)+(T114*$T$4)+(U114*$U$4)+(V114*$V$4)+(W114*$W$4)+(X114*$X$4)+(Y114*$Y$4)+(Z114*$Z$4)+(AA114*$AA$4)</f>
        <v>15.82</v>
      </c>
      <c r="C114" s="50">
        <f aca="true" t="shared" si="13" ref="C114:C123">(K114*$K$5)+(L114*$L$5)+(M114*$M$5)+(N114*$N$5)+(O114*$O$5)+(P114*100*$P$5)+(Q114*100*$Q$5)+(R114*100*$R$5)+(S114*100*$S$5)+(T114*$T$5)+(U114*$U$5)+(V114*$V$5)+(W114*$W$5)+(X114*$X$5)+(Y114*$Y$5)+(Z114*$Z$5)+(AB114*$AA$5)</f>
        <v>0.502</v>
      </c>
      <c r="D114" s="33" t="s">
        <v>36</v>
      </c>
      <c r="E114" s="33">
        <v>6</v>
      </c>
      <c r="F114" s="51">
        <v>300</v>
      </c>
      <c r="G114" s="52" t="s">
        <v>63</v>
      </c>
      <c r="H114" s="52"/>
      <c r="I114" s="53">
        <v>60</v>
      </c>
      <c r="J114" s="35" t="s">
        <v>38</v>
      </c>
      <c r="K114" s="53">
        <v>132</v>
      </c>
      <c r="L114" s="35"/>
      <c r="M114" s="35">
        <v>12</v>
      </c>
      <c r="N114" s="35"/>
      <c r="O114" s="35"/>
      <c r="P114" s="54"/>
      <c r="Q114" s="54"/>
      <c r="R114" s="35"/>
      <c r="S114" s="35"/>
      <c r="T114" s="35"/>
      <c r="U114" s="35"/>
      <c r="V114" s="34"/>
      <c r="W114" s="35"/>
      <c r="X114" s="55">
        <v>25</v>
      </c>
      <c r="Y114" s="35"/>
      <c r="Z114" s="35"/>
      <c r="AA114" s="35"/>
      <c r="AB114" s="35"/>
      <c r="AC114" s="39"/>
    </row>
    <row r="115" spans="1:29" s="5" customFormat="1" ht="11.25">
      <c r="A115" s="61" t="s">
        <v>122</v>
      </c>
      <c r="B115" s="50">
        <f t="shared" si="12"/>
        <v>3.2</v>
      </c>
      <c r="C115" s="50">
        <f t="shared" si="13"/>
        <v>0.32</v>
      </c>
      <c r="D115" s="33" t="s">
        <v>59</v>
      </c>
      <c r="E115" s="33">
        <v>1</v>
      </c>
      <c r="F115" s="34" t="s">
        <v>123</v>
      </c>
      <c r="G115" s="52" t="s">
        <v>61</v>
      </c>
      <c r="H115" s="33"/>
      <c r="I115" s="35">
        <v>58</v>
      </c>
      <c r="J115" s="35" t="s">
        <v>38</v>
      </c>
      <c r="K115" s="35">
        <v>110</v>
      </c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57">
        <v>21</v>
      </c>
      <c r="Y115" s="35"/>
      <c r="Z115" s="35"/>
      <c r="AA115" s="35"/>
      <c r="AB115" s="35"/>
      <c r="AC115" s="39"/>
    </row>
    <row r="116" spans="1:29" s="5" customFormat="1" ht="11.25">
      <c r="A116" s="58" t="s">
        <v>99</v>
      </c>
      <c r="B116" s="50">
        <f t="shared" si="12"/>
        <v>47.06</v>
      </c>
      <c r="C116" s="50">
        <f t="shared" si="13"/>
        <v>24.706</v>
      </c>
      <c r="D116" s="33" t="s">
        <v>100</v>
      </c>
      <c r="E116" s="33">
        <v>5</v>
      </c>
      <c r="F116" s="34" t="s">
        <v>41</v>
      </c>
      <c r="G116" s="50" t="s">
        <v>98</v>
      </c>
      <c r="H116" s="33"/>
      <c r="I116" s="35">
        <v>60</v>
      </c>
      <c r="J116" s="35" t="s">
        <v>12</v>
      </c>
      <c r="K116" s="35">
        <v>156</v>
      </c>
      <c r="L116" s="35">
        <v>17</v>
      </c>
      <c r="M116" s="35">
        <v>20</v>
      </c>
      <c r="N116" s="35">
        <v>13</v>
      </c>
      <c r="O116" s="35"/>
      <c r="P116" s="54"/>
      <c r="Q116" s="35"/>
      <c r="R116" s="35"/>
      <c r="S116" s="35"/>
      <c r="T116" s="35"/>
      <c r="U116" s="35"/>
      <c r="V116" s="35"/>
      <c r="W116" s="35"/>
      <c r="X116" s="57">
        <v>20</v>
      </c>
      <c r="Y116" s="35"/>
      <c r="Z116" s="35"/>
      <c r="AA116" s="35"/>
      <c r="AB116" s="35"/>
      <c r="AC116" s="39"/>
    </row>
    <row r="117" spans="1:29" s="5" customFormat="1" ht="11.25">
      <c r="A117" s="61" t="s">
        <v>171</v>
      </c>
      <c r="B117" s="50">
        <f t="shared" si="12"/>
        <v>2.54</v>
      </c>
      <c r="C117" s="50">
        <f t="shared" si="13"/>
        <v>0.254</v>
      </c>
      <c r="D117" s="33" t="s">
        <v>162</v>
      </c>
      <c r="E117" s="33">
        <v>1</v>
      </c>
      <c r="F117" s="59">
        <v>0.1</v>
      </c>
      <c r="G117" s="52" t="s">
        <v>163</v>
      </c>
      <c r="H117" s="52"/>
      <c r="I117" s="53">
        <v>56</v>
      </c>
      <c r="J117" s="35" t="s">
        <v>12</v>
      </c>
      <c r="K117" s="53">
        <v>54</v>
      </c>
      <c r="L117" s="35"/>
      <c r="M117" s="35"/>
      <c r="N117" s="35"/>
      <c r="O117" s="35"/>
      <c r="P117" s="54"/>
      <c r="Q117" s="54"/>
      <c r="R117" s="35"/>
      <c r="S117" s="35"/>
      <c r="T117" s="35"/>
      <c r="U117" s="35"/>
      <c r="V117" s="34"/>
      <c r="W117" s="35"/>
      <c r="X117" s="55">
        <v>20</v>
      </c>
      <c r="Y117" s="35"/>
      <c r="Z117" s="35"/>
      <c r="AA117" s="35"/>
      <c r="AB117" s="35"/>
      <c r="AC117" s="39"/>
    </row>
    <row r="118" spans="1:29" s="5" customFormat="1" ht="11.25">
      <c r="A118" s="60" t="s">
        <v>172</v>
      </c>
      <c r="B118" s="50">
        <f t="shared" si="12"/>
        <v>8.34</v>
      </c>
      <c r="C118" s="50">
        <f t="shared" si="13"/>
        <v>0.294</v>
      </c>
      <c r="D118" s="33" t="s">
        <v>173</v>
      </c>
      <c r="E118" s="33">
        <v>2</v>
      </c>
      <c r="F118" s="72">
        <v>0.01</v>
      </c>
      <c r="G118" s="52" t="s">
        <v>174</v>
      </c>
      <c r="H118" s="33"/>
      <c r="I118" s="35">
        <v>50</v>
      </c>
      <c r="J118" s="35" t="s">
        <v>38</v>
      </c>
      <c r="K118" s="35">
        <v>54</v>
      </c>
      <c r="L118" s="35"/>
      <c r="M118" s="35">
        <v>6</v>
      </c>
      <c r="N118" s="35"/>
      <c r="O118" s="35"/>
      <c r="P118" s="35"/>
      <c r="Q118" s="35"/>
      <c r="R118" s="35"/>
      <c r="S118" s="35"/>
      <c r="T118" s="35"/>
      <c r="U118" s="35"/>
      <c r="V118" s="34"/>
      <c r="W118" s="35"/>
      <c r="X118" s="57">
        <v>18</v>
      </c>
      <c r="Y118" s="35"/>
      <c r="Z118" s="35"/>
      <c r="AA118" s="35"/>
      <c r="AB118" s="35"/>
      <c r="AC118" s="39"/>
    </row>
    <row r="119" spans="1:29" s="5" customFormat="1" ht="11.25">
      <c r="A119" s="61" t="s">
        <v>175</v>
      </c>
      <c r="B119" s="50">
        <f t="shared" si="12"/>
        <v>3.3900000000000006</v>
      </c>
      <c r="C119" s="50">
        <f t="shared" si="13"/>
        <v>0.33899999999999997</v>
      </c>
      <c r="D119" s="33" t="s">
        <v>36</v>
      </c>
      <c r="E119" s="33">
        <v>1</v>
      </c>
      <c r="F119" s="34">
        <v>275</v>
      </c>
      <c r="G119" s="52" t="s">
        <v>148</v>
      </c>
      <c r="H119" s="52"/>
      <c r="I119" s="53">
        <v>50</v>
      </c>
      <c r="J119" s="35" t="s">
        <v>38</v>
      </c>
      <c r="K119" s="53">
        <v>99</v>
      </c>
      <c r="L119" s="35"/>
      <c r="M119" s="35"/>
      <c r="N119" s="35"/>
      <c r="O119" s="35"/>
      <c r="P119" s="54"/>
      <c r="Q119" s="54"/>
      <c r="R119" s="35"/>
      <c r="S119" s="35"/>
      <c r="T119" s="35"/>
      <c r="U119" s="35">
        <v>12</v>
      </c>
      <c r="V119" s="34"/>
      <c r="W119" s="35"/>
      <c r="X119" s="55">
        <v>12</v>
      </c>
      <c r="Y119" s="35"/>
      <c r="Z119" s="35"/>
      <c r="AA119" s="35"/>
      <c r="AB119" s="35"/>
      <c r="AC119" s="39"/>
    </row>
    <row r="120" spans="1:29" s="5" customFormat="1" ht="11.25">
      <c r="A120" s="60" t="s">
        <v>176</v>
      </c>
      <c r="B120" s="50">
        <f t="shared" si="12"/>
        <v>1.7000000000000002</v>
      </c>
      <c r="C120" s="50">
        <f t="shared" si="13"/>
        <v>0.16999999999999998</v>
      </c>
      <c r="D120" s="33" t="s">
        <v>56</v>
      </c>
      <c r="E120" s="33">
        <v>1</v>
      </c>
      <c r="F120" s="59">
        <v>0.46</v>
      </c>
      <c r="G120" s="52" t="s">
        <v>57</v>
      </c>
      <c r="H120" s="52"/>
      <c r="I120" s="53">
        <v>46</v>
      </c>
      <c r="J120" s="35" t="s">
        <v>12</v>
      </c>
      <c r="K120" s="53">
        <v>50</v>
      </c>
      <c r="L120" s="35"/>
      <c r="M120" s="35"/>
      <c r="N120" s="35"/>
      <c r="O120" s="35"/>
      <c r="P120" s="54"/>
      <c r="Q120" s="54"/>
      <c r="R120" s="35"/>
      <c r="S120" s="35"/>
      <c r="T120" s="35"/>
      <c r="U120" s="35"/>
      <c r="V120" s="34"/>
      <c r="W120" s="35"/>
      <c r="X120" s="55">
        <v>12</v>
      </c>
      <c r="Y120" s="35"/>
      <c r="Z120" s="35"/>
      <c r="AA120" s="35"/>
      <c r="AB120" s="35"/>
      <c r="AC120" s="39"/>
    </row>
    <row r="121" spans="1:29" s="5" customFormat="1" ht="11.25">
      <c r="A121" s="60" t="s">
        <v>177</v>
      </c>
      <c r="B121" s="50">
        <f t="shared" si="12"/>
        <v>26.55</v>
      </c>
      <c r="C121" s="50">
        <f t="shared" si="13"/>
        <v>20.205000000000002</v>
      </c>
      <c r="D121" s="33" t="s">
        <v>56</v>
      </c>
      <c r="E121" s="33">
        <v>1</v>
      </c>
      <c r="F121" s="59">
        <v>0.3</v>
      </c>
      <c r="G121" s="50" t="s">
        <v>178</v>
      </c>
      <c r="H121" s="33"/>
      <c r="I121" s="35">
        <v>48</v>
      </c>
      <c r="J121" s="35" t="s">
        <v>12</v>
      </c>
      <c r="K121" s="35">
        <v>105</v>
      </c>
      <c r="L121" s="35">
        <v>20</v>
      </c>
      <c r="M121" s="35">
        <v>5</v>
      </c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57">
        <v>5</v>
      </c>
      <c r="Y121" s="35"/>
      <c r="Z121" s="35"/>
      <c r="AA121" s="35"/>
      <c r="AB121" s="35"/>
      <c r="AC121" s="39"/>
    </row>
    <row r="122" spans="1:29" s="5" customFormat="1" ht="11.25">
      <c r="A122" s="60" t="s">
        <v>179</v>
      </c>
      <c r="B122" s="50">
        <f t="shared" si="12"/>
        <v>4.84</v>
      </c>
      <c r="C122" s="50">
        <f t="shared" si="13"/>
        <v>4.084</v>
      </c>
      <c r="D122" s="33" t="s">
        <v>107</v>
      </c>
      <c r="E122" s="33">
        <v>1</v>
      </c>
      <c r="F122" s="59">
        <v>0.53</v>
      </c>
      <c r="G122" s="52" t="s">
        <v>180</v>
      </c>
      <c r="H122" s="52"/>
      <c r="I122" s="53">
        <v>27</v>
      </c>
      <c r="J122" s="35" t="s">
        <v>12</v>
      </c>
      <c r="K122" s="53">
        <v>34</v>
      </c>
      <c r="L122" s="35">
        <v>4</v>
      </c>
      <c r="M122" s="35"/>
      <c r="N122" s="35"/>
      <c r="O122" s="35"/>
      <c r="P122" s="54"/>
      <c r="Q122" s="54"/>
      <c r="R122" s="35"/>
      <c r="S122" s="35"/>
      <c r="T122" s="35"/>
      <c r="U122" s="35"/>
      <c r="V122" s="34"/>
      <c r="W122" s="35"/>
      <c r="X122" s="55">
        <v>5</v>
      </c>
      <c r="Y122" s="35"/>
      <c r="Z122" s="35"/>
      <c r="AA122" s="35"/>
      <c r="AB122" s="35"/>
      <c r="AC122" s="39"/>
    </row>
    <row r="123" spans="1:29" s="5" customFormat="1" ht="11.25">
      <c r="A123" s="60" t="s">
        <v>181</v>
      </c>
      <c r="B123" s="50">
        <f t="shared" si="12"/>
        <v>20.21</v>
      </c>
      <c r="C123" s="50">
        <f t="shared" si="13"/>
        <v>0.40099999999999997</v>
      </c>
      <c r="D123" s="33" t="s">
        <v>173</v>
      </c>
      <c r="E123" s="33">
        <v>2</v>
      </c>
      <c r="F123" s="59" t="s">
        <v>41</v>
      </c>
      <c r="G123" s="52" t="s">
        <v>182</v>
      </c>
      <c r="H123" s="52"/>
      <c r="I123" s="53">
        <v>56</v>
      </c>
      <c r="J123" s="35" t="s">
        <v>12</v>
      </c>
      <c r="K123" s="53">
        <v>121</v>
      </c>
      <c r="L123" s="35"/>
      <c r="M123" s="35">
        <v>18</v>
      </c>
      <c r="N123" s="35"/>
      <c r="O123" s="35"/>
      <c r="P123" s="54"/>
      <c r="Q123" s="54"/>
      <c r="R123" s="35"/>
      <c r="S123" s="35"/>
      <c r="T123" s="35"/>
      <c r="U123" s="35"/>
      <c r="V123" s="34"/>
      <c r="W123" s="35"/>
      <c r="X123" s="55">
        <v>5</v>
      </c>
      <c r="Y123" s="35">
        <v>5</v>
      </c>
      <c r="Z123" s="35"/>
      <c r="AA123" s="35"/>
      <c r="AB123" s="35"/>
      <c r="AC123" s="39"/>
    </row>
    <row r="124" spans="1:29" s="5" customFormat="1" ht="11.25">
      <c r="A124" s="66"/>
      <c r="B124" s="33"/>
      <c r="C124" s="33"/>
      <c r="D124" s="36"/>
      <c r="E124" s="36"/>
      <c r="F124" s="34"/>
      <c r="G124" s="33"/>
      <c r="H124" s="67"/>
      <c r="I124" s="68"/>
      <c r="J124" s="69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35"/>
      <c r="W124" s="70"/>
      <c r="X124" s="57"/>
      <c r="Y124" s="70"/>
      <c r="Z124" s="70"/>
      <c r="AA124" s="70"/>
      <c r="AB124" s="70"/>
      <c r="AC124" s="71"/>
    </row>
    <row r="125" spans="1:29" s="5" customFormat="1" ht="11.25">
      <c r="A125" s="65" t="s">
        <v>183</v>
      </c>
      <c r="B125" s="43" t="s">
        <v>9</v>
      </c>
      <c r="C125" s="43" t="s">
        <v>10</v>
      </c>
      <c r="D125" s="44" t="s">
        <v>11</v>
      </c>
      <c r="E125" s="44" t="s">
        <v>12</v>
      </c>
      <c r="F125" s="45" t="s">
        <v>13</v>
      </c>
      <c r="G125" s="43" t="s">
        <v>14</v>
      </c>
      <c r="H125" s="44" t="s">
        <v>15</v>
      </c>
      <c r="I125" s="46" t="s">
        <v>16</v>
      </c>
      <c r="J125" s="46" t="s">
        <v>17</v>
      </c>
      <c r="K125" s="46" t="s">
        <v>18</v>
      </c>
      <c r="L125" s="46" t="s">
        <v>19</v>
      </c>
      <c r="M125" s="46" t="s">
        <v>20</v>
      </c>
      <c r="N125" s="46" t="s">
        <v>21</v>
      </c>
      <c r="O125" s="46" t="s">
        <v>22</v>
      </c>
      <c r="P125" s="46" t="s">
        <v>23</v>
      </c>
      <c r="Q125" s="46" t="s">
        <v>24</v>
      </c>
      <c r="R125" s="46" t="s">
        <v>25</v>
      </c>
      <c r="S125" s="46" t="s">
        <v>26</v>
      </c>
      <c r="T125" s="46" t="s">
        <v>27</v>
      </c>
      <c r="U125" s="46" t="s">
        <v>28</v>
      </c>
      <c r="V125" s="46" t="s">
        <v>29</v>
      </c>
      <c r="W125" s="46" t="s">
        <v>30</v>
      </c>
      <c r="X125" s="47" t="s">
        <v>31</v>
      </c>
      <c r="Y125" s="46" t="s">
        <v>32</v>
      </c>
      <c r="Z125" s="46" t="s">
        <v>33</v>
      </c>
      <c r="AA125" s="46" t="s">
        <v>5</v>
      </c>
      <c r="AB125" s="46" t="s">
        <v>6</v>
      </c>
      <c r="AC125" s="48" t="s">
        <v>34</v>
      </c>
    </row>
    <row r="126" spans="1:29" s="5" customFormat="1" ht="11.25">
      <c r="A126" s="58" t="s">
        <v>64</v>
      </c>
      <c r="B126" s="50">
        <f>(K126*$K$4)+(L126*$L$4)+(M126*$M$4)+(N126*$N$4)+(O126*$O$4)+(P126*100*$P$4)+(Q126*100*$Q$4)+(R126*100*$R$4)+(S126*100*$S$4)+(T126*$T$4)+(U126*$U$4)+(V126*$V$4)+(W126*$W$4)+(X126*$X$4)+(Y126*$Y$4)+(Z126*$Z$4)+(AA126*$AA$4)</f>
        <v>25.45</v>
      </c>
      <c r="C126" s="50">
        <f>(K126*$K$5)+(L126*$L$5)+(M126*$M$5)+(N126*$N$5)+(O126*$O$5)+(P126*100*$P$5)+(Q126*100*$Q$5)+(R126*100*$R$5)+(S126*100*$S$5)+(T126*$T$5)+(U126*$U$5)+(V126*$V$5)+(W126*$W$5)+(X126*$X$5)+(Y126*$Y$5)+(Z126*$Z$5)+(AB126*$AA$5)</f>
        <v>10.285</v>
      </c>
      <c r="D126" s="33" t="s">
        <v>44</v>
      </c>
      <c r="E126" s="33">
        <v>5</v>
      </c>
      <c r="F126" s="59">
        <v>0.13</v>
      </c>
      <c r="G126" s="52" t="s">
        <v>45</v>
      </c>
      <c r="H126" s="52"/>
      <c r="I126" s="53">
        <v>60</v>
      </c>
      <c r="J126" s="35" t="s">
        <v>12</v>
      </c>
      <c r="K126" s="53">
        <v>95</v>
      </c>
      <c r="L126" s="35"/>
      <c r="M126" s="35">
        <v>14</v>
      </c>
      <c r="N126" s="35"/>
      <c r="O126" s="35">
        <v>18</v>
      </c>
      <c r="P126" s="54"/>
      <c r="Q126" s="54"/>
      <c r="R126" s="35"/>
      <c r="S126" s="35"/>
      <c r="T126" s="35"/>
      <c r="U126" s="35"/>
      <c r="V126" s="34"/>
      <c r="W126" s="35"/>
      <c r="X126" s="55">
        <v>15</v>
      </c>
      <c r="Y126" s="35"/>
      <c r="Z126" s="35"/>
      <c r="AA126" s="35"/>
      <c r="AB126" s="35"/>
      <c r="AC126" s="39" t="s">
        <v>54</v>
      </c>
    </row>
    <row r="127" spans="1:29" s="5" customFormat="1" ht="11.25">
      <c r="A127" s="60" t="s">
        <v>184</v>
      </c>
      <c r="B127" s="50">
        <f>(K127*$K$4)+(L127*$L$4)+(M127*$M$4)+(N127*$N$4)+(O127*$O$4)+(P127*100*$P$4)+(Q127*100*$Q$4)+(R127*100*$R$4)+(S127*100*$S$4)+(T127*$T$4)+(U127*$U$4)+(V127*$V$4)+(W127*$W$4)+(X127*$X$4)+(Y127*$Y$4)+(Z127*$Z$4)+(AA127*$AA$4)</f>
        <v>3.21</v>
      </c>
      <c r="C127" s="50">
        <f>(K127*$K$5)+(L127*$L$5)+(M127*$M$5)+(N127*$N$5)+(O127*$O$5)+(P127*100*$P$5)+(Q127*100*$Q$5)+(R127*100*$R$5)+(S127*100*$S$5)+(T127*$T$5)+(U127*$U$5)+(V127*$V$5)+(W127*$W$5)+(X127*$X$5)+(Y127*$Y$5)+(Z127*$Z$5)+(AB127*$AA$5)</f>
        <v>0.321</v>
      </c>
      <c r="D127" s="33" t="s">
        <v>185</v>
      </c>
      <c r="E127" s="33">
        <v>1</v>
      </c>
      <c r="F127" s="59">
        <v>0.01</v>
      </c>
      <c r="G127" s="52" t="s">
        <v>186</v>
      </c>
      <c r="H127" s="33"/>
      <c r="I127" s="53">
        <v>52</v>
      </c>
      <c r="J127" s="35" t="s">
        <v>12</v>
      </c>
      <c r="K127" s="53">
        <v>71</v>
      </c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>
        <v>10</v>
      </c>
      <c r="W127" s="35"/>
      <c r="X127" s="57">
        <v>15</v>
      </c>
      <c r="Y127" s="35"/>
      <c r="Z127" s="35"/>
      <c r="AA127" s="35"/>
      <c r="AB127" s="35"/>
      <c r="AC127" s="39"/>
    </row>
    <row r="128" spans="1:29" s="5" customFormat="1" ht="11.25">
      <c r="A128" s="61" t="s">
        <v>124</v>
      </c>
      <c r="B128" s="50">
        <f>(K128*$K$4)+(L128*$L$4)+(M128*$M$4)+(N128*$N$4)+(O128*$O$4)+(P128*100*$P$4)+(Q128*100*$Q$4)+(R128*100*$R$4)+(S128*100*$S$4)+(T128*$T$4)+(U128*$U$4)+(V128*$V$4)+(W128*$W$4)+(X128*$X$4)+(Y128*$Y$4)+(Z128*$Z$4)+(AA128*$AA$4)</f>
        <v>2.17</v>
      </c>
      <c r="C128" s="50">
        <f>(K128*$K$5)+(L128*$L$5)+(M128*$M$5)+(N128*$N$5)+(O128*$O$5)+(P128*100*$P$5)+(Q128*100*$Q$5)+(R128*100*$R$5)+(S128*100*$S$5)+(T128*$T$5)+(U128*$U$5)+(V128*$V$5)+(W128*$W$5)+(X128*$X$5)+(Y128*$Y$5)+(Z128*$Z$5)+(AB128*$AA$5)</f>
        <v>0.217</v>
      </c>
      <c r="D128" s="33" t="s">
        <v>59</v>
      </c>
      <c r="E128" s="33">
        <v>1</v>
      </c>
      <c r="F128" s="34" t="s">
        <v>125</v>
      </c>
      <c r="G128" s="52" t="s">
        <v>61</v>
      </c>
      <c r="H128" s="33"/>
      <c r="I128" s="53">
        <v>55</v>
      </c>
      <c r="J128" s="35" t="s">
        <v>38</v>
      </c>
      <c r="K128" s="53">
        <v>67</v>
      </c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57">
        <v>15</v>
      </c>
      <c r="Y128" s="35"/>
      <c r="Z128" s="35"/>
      <c r="AA128" s="35"/>
      <c r="AB128" s="35"/>
      <c r="AC128" s="39"/>
    </row>
    <row r="129" spans="1:29" s="5" customFormat="1" ht="11.25">
      <c r="A129" s="60" t="s">
        <v>187</v>
      </c>
      <c r="B129" s="50">
        <f>(K129*$K$4)+(L129*$L$4)+(M129*$M$4)+(N129*$N$4)+(O129*$O$4)+(P129*100*$P$4)+(Q129*100*$Q$4)+(R129*100*$R$4)+(S129*100*$S$4)+(T129*$T$4)+(U129*$U$4)+(V129*$V$4)+(W129*$W$4)+(X129*$X$4)+(Y129*$Y$4)+(Z129*$Z$4)+(AA129*$AA$4)</f>
        <v>2.7600000000000002</v>
      </c>
      <c r="C129" s="50">
        <f>(K129*$K$5)+(L129*$L$5)+(M129*$M$5)+(N129*$N$5)+(O129*$O$5)+(P129*100*$P$5)+(Q129*100*$Q$5)+(R129*100*$R$5)+(S129*100*$S$5)+(T129*$T$5)+(U129*$U$5)+(V129*$V$5)+(W129*$W$5)+(X129*$X$5)+(Y129*$Y$5)+(Z129*$Z$5)+(AB129*$AA$5)</f>
        <v>0.276</v>
      </c>
      <c r="D129" s="33" t="s">
        <v>139</v>
      </c>
      <c r="E129" s="33">
        <v>1</v>
      </c>
      <c r="F129" s="59">
        <v>0.01</v>
      </c>
      <c r="G129" s="52" t="s">
        <v>188</v>
      </c>
      <c r="H129" s="52"/>
      <c r="I129" s="53">
        <v>47</v>
      </c>
      <c r="J129" s="35" t="s">
        <v>12</v>
      </c>
      <c r="K129" s="53">
        <v>66</v>
      </c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4"/>
      <c r="W129" s="35"/>
      <c r="X129" s="57">
        <v>14</v>
      </c>
      <c r="Y129" s="35">
        <v>7</v>
      </c>
      <c r="Z129" s="35"/>
      <c r="AA129" s="35"/>
      <c r="AB129" s="35"/>
      <c r="AC129" s="39"/>
    </row>
    <row r="130" spans="1:29" s="5" customFormat="1" ht="11.25">
      <c r="A130" s="58" t="s">
        <v>101</v>
      </c>
      <c r="B130" s="50">
        <f>(K130*$K$4)+(L130*$L$4)+(M130*$M$4)+(N130*$N$4)+(O130*$O$4)+(P130*100*$P$4)+(Q130*100*$Q$4)+(R130*100*$R$4)+(S130*100*$S$4)+(T130*$T$4)+(U130*$U$4)+(V130*$V$4)+(W130*$W$4)+(X130*$X$4)+(Y130*$Y$4)+(Z130*$Z$4)+(AA130*$AA$4)</f>
        <v>35.92999999999999</v>
      </c>
      <c r="C130" s="50">
        <f>(K130*$K$5)+(L130*$L$5)+(M130*$M$5)+(N130*$N$5)+(O130*$O$5)+(P130*100*$P$5)+(Q130*100*$Q$5)+(R130*100*$R$5)+(S130*100*$S$5)+(T130*$T$5)+(U130*$U$5)+(V130*$V$5)+(W130*$W$5)+(X130*$X$5)+(Y130*$Y$5)+(Z130*$Z$5)+(AB130*$AA$5)</f>
        <v>18.063</v>
      </c>
      <c r="D130" s="33" t="s">
        <v>47</v>
      </c>
      <c r="E130" s="33">
        <v>4</v>
      </c>
      <c r="F130" s="59">
        <v>0.13</v>
      </c>
      <c r="G130" s="52" t="s">
        <v>78</v>
      </c>
      <c r="H130" s="33"/>
      <c r="I130" s="53">
        <v>60</v>
      </c>
      <c r="J130" s="35" t="s">
        <v>12</v>
      </c>
      <c r="K130" s="53">
        <v>93</v>
      </c>
      <c r="L130" s="35"/>
      <c r="M130" s="35">
        <v>17</v>
      </c>
      <c r="N130" s="35"/>
      <c r="O130" s="35">
        <v>32</v>
      </c>
      <c r="P130" s="35"/>
      <c r="Q130" s="35"/>
      <c r="R130" s="54"/>
      <c r="S130" s="54"/>
      <c r="T130" s="35"/>
      <c r="U130" s="35">
        <v>4</v>
      </c>
      <c r="V130" s="35">
        <v>4</v>
      </c>
      <c r="W130" s="35">
        <v>4</v>
      </c>
      <c r="X130" s="57">
        <v>4</v>
      </c>
      <c r="Y130" s="35">
        <v>4</v>
      </c>
      <c r="Z130" s="35"/>
      <c r="AA130" s="35"/>
      <c r="AB130" s="35"/>
      <c r="AC130" s="39"/>
    </row>
    <row r="131" spans="1:29" s="5" customFormat="1" ht="11.25">
      <c r="A131" s="58"/>
      <c r="B131" s="50"/>
      <c r="C131" s="50"/>
      <c r="D131" s="33"/>
      <c r="E131" s="33"/>
      <c r="F131" s="59"/>
      <c r="G131" s="52"/>
      <c r="H131" s="33"/>
      <c r="I131" s="53"/>
      <c r="J131" s="35"/>
      <c r="K131" s="53"/>
      <c r="L131" s="35"/>
      <c r="M131" s="35"/>
      <c r="N131" s="35"/>
      <c r="O131" s="35"/>
      <c r="P131" s="35"/>
      <c r="Q131" s="35"/>
      <c r="R131" s="54"/>
      <c r="S131" s="54"/>
      <c r="T131" s="35"/>
      <c r="U131" s="35"/>
      <c r="V131" s="35"/>
      <c r="W131" s="35"/>
      <c r="X131" s="57"/>
      <c r="Y131" s="35"/>
      <c r="Z131" s="35"/>
      <c r="AA131" s="35"/>
      <c r="AB131" s="35"/>
      <c r="AC131" s="39"/>
    </row>
    <row r="132" spans="1:29" s="5" customFormat="1" ht="11.25">
      <c r="A132" s="65" t="s">
        <v>189</v>
      </c>
      <c r="B132" s="43" t="s">
        <v>9</v>
      </c>
      <c r="C132" s="43" t="s">
        <v>10</v>
      </c>
      <c r="D132" s="44" t="s">
        <v>11</v>
      </c>
      <c r="E132" s="44" t="s">
        <v>12</v>
      </c>
      <c r="F132" s="45" t="s">
        <v>13</v>
      </c>
      <c r="G132" s="43" t="s">
        <v>14</v>
      </c>
      <c r="H132" s="44" t="s">
        <v>15</v>
      </c>
      <c r="I132" s="46" t="s">
        <v>16</v>
      </c>
      <c r="J132" s="46" t="s">
        <v>17</v>
      </c>
      <c r="K132" s="46" t="s">
        <v>18</v>
      </c>
      <c r="L132" s="46" t="s">
        <v>19</v>
      </c>
      <c r="M132" s="46" t="s">
        <v>20</v>
      </c>
      <c r="N132" s="46" t="s">
        <v>21</v>
      </c>
      <c r="O132" s="46" t="s">
        <v>22</v>
      </c>
      <c r="P132" s="46" t="s">
        <v>23</v>
      </c>
      <c r="Q132" s="46" t="s">
        <v>24</v>
      </c>
      <c r="R132" s="46" t="s">
        <v>25</v>
      </c>
      <c r="S132" s="46" t="s">
        <v>26</v>
      </c>
      <c r="T132" s="46" t="s">
        <v>27</v>
      </c>
      <c r="U132" s="46" t="s">
        <v>28</v>
      </c>
      <c r="V132" s="46" t="s">
        <v>29</v>
      </c>
      <c r="W132" s="46" t="s">
        <v>30</v>
      </c>
      <c r="X132" s="47" t="s">
        <v>31</v>
      </c>
      <c r="Y132" s="46" t="s">
        <v>32</v>
      </c>
      <c r="Z132" s="46" t="s">
        <v>33</v>
      </c>
      <c r="AA132" s="46" t="s">
        <v>5</v>
      </c>
      <c r="AB132" s="46" t="s">
        <v>6</v>
      </c>
      <c r="AC132" s="48" t="s">
        <v>34</v>
      </c>
    </row>
    <row r="133" spans="1:29" s="5" customFormat="1" ht="11.25">
      <c r="A133" s="49" t="s">
        <v>65</v>
      </c>
      <c r="B133" s="50">
        <f aca="true" t="shared" si="14" ref="B133:B138">(K133*$K$4)+(L133*$L$4)+(M133*$M$4)+(N133*$N$4)+(O133*$O$4)+(P133*100*$P$4)+(Q133*100*$Q$4)+(R133*100*$R$4)+(S133*100*$S$4)+(T133*$T$4)+(U133*$U$4)+(V133*$V$4)+(W133*$W$4)+(X133*$X$4)+(Y133*$Y$4)+(Z133*$Z$4)+(AA133*$AA$4)</f>
        <v>4.27</v>
      </c>
      <c r="C133" s="50">
        <f aca="true" t="shared" si="15" ref="C133:C138">(K133*$K$5)+(L133*$L$5)+(M133*$M$5)+(N133*$N$5)+(O133*$O$5)+(P133*100*$P$5)+(Q133*100*$Q$5)+(R133*100*$R$5)+(S133*100*$S$5)+(T133*$T$5)+(U133*$U$5)+(V133*$V$5)+(W133*$W$5)+(X133*$X$5)+(Y133*$Y$5)+(Z133*$Z$5)+(AB133*$AA$5)</f>
        <v>0.42700000000000005</v>
      </c>
      <c r="D133" s="33" t="s">
        <v>66</v>
      </c>
      <c r="E133" s="33">
        <v>1</v>
      </c>
      <c r="F133" s="59">
        <v>0.01</v>
      </c>
      <c r="G133" s="33" t="s">
        <v>67</v>
      </c>
      <c r="H133" s="33"/>
      <c r="I133" s="35">
        <v>56</v>
      </c>
      <c r="J133" s="35" t="s">
        <v>12</v>
      </c>
      <c r="K133" s="35">
        <v>207</v>
      </c>
      <c r="L133" s="35"/>
      <c r="M133" s="35"/>
      <c r="N133" s="35"/>
      <c r="O133" s="35"/>
      <c r="P133" s="54"/>
      <c r="Q133" s="54"/>
      <c r="R133" s="35"/>
      <c r="S133" s="35"/>
      <c r="T133" s="35"/>
      <c r="U133" s="35"/>
      <c r="V133" s="34"/>
      <c r="W133" s="35"/>
      <c r="X133" s="57">
        <v>22</v>
      </c>
      <c r="Y133" s="35"/>
      <c r="Z133" s="35"/>
      <c r="AA133" s="35"/>
      <c r="AB133" s="35"/>
      <c r="AC133" s="39"/>
    </row>
    <row r="134" spans="1:29" s="5" customFormat="1" ht="11.25">
      <c r="A134" s="61" t="s">
        <v>126</v>
      </c>
      <c r="B134" s="50">
        <f t="shared" si="14"/>
        <v>3.1</v>
      </c>
      <c r="C134" s="50">
        <f t="shared" si="15"/>
        <v>0.31</v>
      </c>
      <c r="D134" s="33" t="s">
        <v>59</v>
      </c>
      <c r="E134" s="33">
        <v>1</v>
      </c>
      <c r="F134" s="34" t="s">
        <v>60</v>
      </c>
      <c r="G134" s="52" t="s">
        <v>61</v>
      </c>
      <c r="H134" s="33"/>
      <c r="I134" s="35">
        <v>58</v>
      </c>
      <c r="J134" s="35" t="s">
        <v>38</v>
      </c>
      <c r="K134" s="35">
        <v>100</v>
      </c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57">
        <v>21</v>
      </c>
      <c r="Y134" s="35"/>
      <c r="Z134" s="35"/>
      <c r="AA134" s="35"/>
      <c r="AB134" s="35"/>
      <c r="AC134" s="39"/>
    </row>
    <row r="135" spans="1:29" s="5" customFormat="1" ht="11.25">
      <c r="A135" s="58" t="s">
        <v>102</v>
      </c>
      <c r="B135" s="50">
        <f t="shared" si="14"/>
        <v>47.03</v>
      </c>
      <c r="C135" s="50">
        <f t="shared" si="15"/>
        <v>23.113</v>
      </c>
      <c r="D135" s="33" t="s">
        <v>44</v>
      </c>
      <c r="E135" s="33">
        <v>5</v>
      </c>
      <c r="F135" s="59">
        <v>0.2</v>
      </c>
      <c r="G135" s="33" t="s">
        <v>103</v>
      </c>
      <c r="H135" s="33"/>
      <c r="I135" s="35">
        <v>60</v>
      </c>
      <c r="J135" s="35" t="s">
        <v>12</v>
      </c>
      <c r="K135" s="35">
        <v>203</v>
      </c>
      <c r="L135" s="35">
        <v>17</v>
      </c>
      <c r="M135" s="35">
        <v>21</v>
      </c>
      <c r="N135" s="35">
        <v>10</v>
      </c>
      <c r="O135" s="35"/>
      <c r="P135" s="54"/>
      <c r="Q135" s="54"/>
      <c r="R135" s="35"/>
      <c r="S135" s="35"/>
      <c r="T135" s="35"/>
      <c r="U135" s="35"/>
      <c r="V135" s="35"/>
      <c r="W135" s="35"/>
      <c r="X135" s="57">
        <v>20</v>
      </c>
      <c r="Y135" s="35"/>
      <c r="Z135" s="35"/>
      <c r="AA135" s="35"/>
      <c r="AB135" s="35"/>
      <c r="AC135" s="39"/>
    </row>
    <row r="136" spans="1:29" s="5" customFormat="1" ht="11.25">
      <c r="A136" s="60" t="s">
        <v>190</v>
      </c>
      <c r="B136" s="50">
        <f t="shared" si="14"/>
        <v>22.650000000000002</v>
      </c>
      <c r="C136" s="50">
        <f t="shared" si="15"/>
        <v>10.365</v>
      </c>
      <c r="D136" s="33" t="s">
        <v>173</v>
      </c>
      <c r="E136" s="33">
        <v>2</v>
      </c>
      <c r="F136" s="34" t="s">
        <v>191</v>
      </c>
      <c r="G136" s="50" t="s">
        <v>192</v>
      </c>
      <c r="H136" s="33"/>
      <c r="I136" s="35">
        <v>54</v>
      </c>
      <c r="J136" s="35" t="s">
        <v>38</v>
      </c>
      <c r="K136" s="35">
        <v>105</v>
      </c>
      <c r="L136" s="35">
        <v>10</v>
      </c>
      <c r="M136" s="35">
        <v>10</v>
      </c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57">
        <v>16</v>
      </c>
      <c r="Y136" s="35"/>
      <c r="Z136" s="35"/>
      <c r="AA136" s="35"/>
      <c r="AB136" s="35"/>
      <c r="AC136" s="39"/>
    </row>
    <row r="137" spans="1:29" s="5" customFormat="1" ht="11.25">
      <c r="A137" s="61" t="s">
        <v>193</v>
      </c>
      <c r="B137" s="50">
        <f t="shared" si="14"/>
        <v>3.1700000000000004</v>
      </c>
      <c r="C137" s="50">
        <f t="shared" si="15"/>
        <v>0.317</v>
      </c>
      <c r="D137" s="33" t="s">
        <v>36</v>
      </c>
      <c r="E137" s="33">
        <v>1</v>
      </c>
      <c r="F137" s="34">
        <v>265</v>
      </c>
      <c r="G137" s="52" t="s">
        <v>142</v>
      </c>
      <c r="H137" s="52"/>
      <c r="I137" s="53">
        <v>48</v>
      </c>
      <c r="J137" s="35" t="s">
        <v>38</v>
      </c>
      <c r="K137" s="53">
        <v>87</v>
      </c>
      <c r="L137" s="35"/>
      <c r="M137" s="35"/>
      <c r="N137" s="35"/>
      <c r="O137" s="35"/>
      <c r="P137" s="54"/>
      <c r="Q137" s="54"/>
      <c r="R137" s="35"/>
      <c r="S137" s="35"/>
      <c r="T137" s="35"/>
      <c r="U137" s="35">
        <v>11</v>
      </c>
      <c r="V137" s="34"/>
      <c r="W137" s="35"/>
      <c r="X137" s="55">
        <v>12</v>
      </c>
      <c r="Y137" s="35"/>
      <c r="Z137" s="35"/>
      <c r="AA137" s="35"/>
      <c r="AB137" s="35"/>
      <c r="AC137" s="39"/>
    </row>
    <row r="138" spans="1:29" s="5" customFormat="1" ht="11.25">
      <c r="A138" s="60" t="s">
        <v>194</v>
      </c>
      <c r="B138" s="50">
        <f t="shared" si="14"/>
        <v>21.79</v>
      </c>
      <c r="C138" s="50">
        <f t="shared" si="15"/>
        <v>10.279</v>
      </c>
      <c r="D138" s="59" t="s">
        <v>195</v>
      </c>
      <c r="E138" s="33">
        <v>1</v>
      </c>
      <c r="F138" s="59">
        <v>0.01</v>
      </c>
      <c r="G138" s="50" t="s">
        <v>196</v>
      </c>
      <c r="H138" s="33"/>
      <c r="I138" s="53">
        <v>37</v>
      </c>
      <c r="J138" s="35" t="s">
        <v>12</v>
      </c>
      <c r="K138" s="53">
        <v>79</v>
      </c>
      <c r="L138" s="35">
        <v>10</v>
      </c>
      <c r="M138" s="35">
        <v>10</v>
      </c>
      <c r="N138" s="35"/>
      <c r="O138" s="35"/>
      <c r="P138" s="54"/>
      <c r="Q138" s="54"/>
      <c r="R138" s="54"/>
      <c r="S138" s="54"/>
      <c r="T138" s="35"/>
      <c r="U138" s="35"/>
      <c r="V138" s="35"/>
      <c r="W138" s="35"/>
      <c r="X138" s="57">
        <v>10</v>
      </c>
      <c r="Y138" s="35"/>
      <c r="Z138" s="35"/>
      <c r="AA138" s="35"/>
      <c r="AB138" s="35"/>
      <c r="AC138" s="39"/>
    </row>
    <row r="139" spans="1:29" s="5" customFormat="1" ht="11.25">
      <c r="A139" s="58"/>
      <c r="B139" s="50"/>
      <c r="C139" s="50"/>
      <c r="D139" s="33"/>
      <c r="E139" s="33"/>
      <c r="F139" s="59"/>
      <c r="G139" s="33"/>
      <c r="H139" s="33"/>
      <c r="I139" s="35"/>
      <c r="J139" s="35"/>
      <c r="K139" s="35"/>
      <c r="L139" s="35"/>
      <c r="M139" s="35"/>
      <c r="N139" s="35"/>
      <c r="O139" s="35"/>
      <c r="P139" s="54"/>
      <c r="Q139" s="54"/>
      <c r="R139" s="35"/>
      <c r="S139" s="35"/>
      <c r="T139" s="35"/>
      <c r="U139" s="35"/>
      <c r="V139" s="35"/>
      <c r="W139" s="35"/>
      <c r="X139" s="57"/>
      <c r="Y139" s="35"/>
      <c r="Z139" s="35"/>
      <c r="AA139" s="35"/>
      <c r="AB139" s="35"/>
      <c r="AC139" s="39"/>
    </row>
    <row r="140" spans="1:29" s="5" customFormat="1" ht="11.25">
      <c r="A140" s="65" t="s">
        <v>197</v>
      </c>
      <c r="B140" s="43" t="s">
        <v>9</v>
      </c>
      <c r="C140" s="43" t="s">
        <v>10</v>
      </c>
      <c r="D140" s="44" t="s">
        <v>11</v>
      </c>
      <c r="E140" s="44" t="s">
        <v>12</v>
      </c>
      <c r="F140" s="45" t="s">
        <v>13</v>
      </c>
      <c r="G140" s="43" t="s">
        <v>14</v>
      </c>
      <c r="H140" s="44" t="s">
        <v>15</v>
      </c>
      <c r="I140" s="46" t="s">
        <v>16</v>
      </c>
      <c r="J140" s="46" t="s">
        <v>17</v>
      </c>
      <c r="K140" s="46" t="s">
        <v>18</v>
      </c>
      <c r="L140" s="46" t="s">
        <v>19</v>
      </c>
      <c r="M140" s="46" t="s">
        <v>20</v>
      </c>
      <c r="N140" s="46" t="s">
        <v>21</v>
      </c>
      <c r="O140" s="46" t="s">
        <v>22</v>
      </c>
      <c r="P140" s="46" t="s">
        <v>23</v>
      </c>
      <c r="Q140" s="46" t="s">
        <v>24</v>
      </c>
      <c r="R140" s="46" t="s">
        <v>25</v>
      </c>
      <c r="S140" s="46" t="s">
        <v>26</v>
      </c>
      <c r="T140" s="46" t="s">
        <v>27</v>
      </c>
      <c r="U140" s="46" t="s">
        <v>28</v>
      </c>
      <c r="V140" s="46" t="s">
        <v>29</v>
      </c>
      <c r="W140" s="46" t="s">
        <v>30</v>
      </c>
      <c r="X140" s="47" t="s">
        <v>31</v>
      </c>
      <c r="Y140" s="46" t="s">
        <v>32</v>
      </c>
      <c r="Z140" s="46" t="s">
        <v>33</v>
      </c>
      <c r="AA140" s="46" t="s">
        <v>5</v>
      </c>
      <c r="AB140" s="46" t="s">
        <v>6</v>
      </c>
      <c r="AC140" s="48" t="s">
        <v>34</v>
      </c>
    </row>
    <row r="141" spans="1:29" s="5" customFormat="1" ht="11.25">
      <c r="A141" s="61" t="s">
        <v>68</v>
      </c>
      <c r="B141" s="50">
        <f aca="true" t="shared" si="16" ref="B141:B151">(K141*$K$4)+(L141*$L$4)+(M141*$M$4)+(N141*$N$4)+(O141*$O$4)+(P141*100*$P$4)+(Q141*100*$Q$4)+(R141*100*$R$4)+(S141*100*$S$4)+(T141*$T$4)+(U141*$U$4)+(V141*$V$4)+(W141*$W$4)+(X141*$X$4)+(Y141*$Y$4)+(Z141*$Z$4)+(AA141*$AA$4)</f>
        <v>2.2</v>
      </c>
      <c r="C141" s="50">
        <f aca="true" t="shared" si="17" ref="C141:C151">(K141*$K$5)+(L141*$L$5)+(M141*$M$5)+(N141*$N$5)+(O141*$O$5)+(P141*100*$P$5)+(Q141*100*$Q$5)+(R141*100*$R$5)+(S141*100*$S$5)+(T141*$T$5)+(U141*$U$5)+(V141*$V$5)+(W141*$W$5)+(X141*$X$5)+(Y141*$Y$5)+(Z141*$Z$5)+(AB141*$AA$5)</f>
        <v>0.22</v>
      </c>
      <c r="D141" s="33" t="s">
        <v>59</v>
      </c>
      <c r="E141" s="33">
        <v>1</v>
      </c>
      <c r="F141" s="34" t="s">
        <v>69</v>
      </c>
      <c r="G141" s="52" t="s">
        <v>61</v>
      </c>
      <c r="H141" s="33"/>
      <c r="I141" s="53">
        <v>59</v>
      </c>
      <c r="J141" s="35" t="s">
        <v>38</v>
      </c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57">
        <v>22</v>
      </c>
      <c r="Y141" s="35"/>
      <c r="Z141" s="35"/>
      <c r="AA141" s="35"/>
      <c r="AB141" s="35"/>
      <c r="AC141" s="39"/>
    </row>
    <row r="142" spans="1:29" s="5" customFormat="1" ht="11.25">
      <c r="A142" s="58" t="s">
        <v>104</v>
      </c>
      <c r="B142" s="50">
        <f t="shared" si="16"/>
        <v>19</v>
      </c>
      <c r="C142" s="50">
        <f t="shared" si="17"/>
        <v>0.37</v>
      </c>
      <c r="D142" s="33" t="s">
        <v>47</v>
      </c>
      <c r="E142" s="33">
        <v>4</v>
      </c>
      <c r="F142" s="34" t="s">
        <v>41</v>
      </c>
      <c r="G142" s="52" t="s">
        <v>105</v>
      </c>
      <c r="H142" s="33"/>
      <c r="I142" s="53">
        <v>60</v>
      </c>
      <c r="J142" s="35" t="s">
        <v>12</v>
      </c>
      <c r="K142" s="53"/>
      <c r="L142" s="35"/>
      <c r="M142" s="35">
        <v>17</v>
      </c>
      <c r="N142" s="35"/>
      <c r="O142" s="35"/>
      <c r="P142" s="35"/>
      <c r="Q142" s="35"/>
      <c r="R142" s="54"/>
      <c r="S142" s="54"/>
      <c r="T142" s="35"/>
      <c r="U142" s="35"/>
      <c r="V142" s="35"/>
      <c r="W142" s="35"/>
      <c r="X142" s="57">
        <v>20</v>
      </c>
      <c r="Y142" s="35"/>
      <c r="Z142" s="35"/>
      <c r="AA142" s="35"/>
      <c r="AB142" s="35"/>
      <c r="AC142" s="39"/>
    </row>
    <row r="143" spans="1:29" s="5" customFormat="1" ht="11.25">
      <c r="A143" s="60" t="s">
        <v>198</v>
      </c>
      <c r="B143" s="50">
        <f t="shared" si="16"/>
        <v>11.9</v>
      </c>
      <c r="C143" s="50">
        <f t="shared" si="17"/>
        <v>0.29000000000000004</v>
      </c>
      <c r="D143" s="33" t="s">
        <v>199</v>
      </c>
      <c r="E143" s="33">
        <v>4</v>
      </c>
      <c r="F143" s="59" t="s">
        <v>41</v>
      </c>
      <c r="G143" s="52" t="s">
        <v>98</v>
      </c>
      <c r="H143" s="52"/>
      <c r="I143" s="53">
        <v>60</v>
      </c>
      <c r="J143" s="35" t="s">
        <v>12</v>
      </c>
      <c r="K143" s="53"/>
      <c r="L143" s="35"/>
      <c r="M143" s="35">
        <v>10</v>
      </c>
      <c r="N143" s="35"/>
      <c r="O143" s="35"/>
      <c r="P143" s="54"/>
      <c r="Q143" s="54"/>
      <c r="R143" s="35"/>
      <c r="S143" s="35"/>
      <c r="T143" s="35"/>
      <c r="U143" s="35"/>
      <c r="V143" s="34"/>
      <c r="W143" s="35"/>
      <c r="X143" s="55">
        <v>19</v>
      </c>
      <c r="Y143" s="35"/>
      <c r="Z143" s="35"/>
      <c r="AA143" s="35"/>
      <c r="AB143" s="35"/>
      <c r="AC143" s="39"/>
    </row>
    <row r="144" spans="1:29" s="5" customFormat="1" ht="11.25">
      <c r="A144" s="60" t="s">
        <v>200</v>
      </c>
      <c r="B144" s="50">
        <f t="shared" si="16"/>
        <v>1.7000000000000002</v>
      </c>
      <c r="C144" s="50">
        <f t="shared" si="17"/>
        <v>0.17</v>
      </c>
      <c r="D144" s="33" t="s">
        <v>201</v>
      </c>
      <c r="E144" s="33">
        <v>1</v>
      </c>
      <c r="F144" s="59" t="s">
        <v>59</v>
      </c>
      <c r="G144" s="52" t="s">
        <v>202</v>
      </c>
      <c r="H144" s="52"/>
      <c r="I144" s="53">
        <v>56</v>
      </c>
      <c r="J144" s="35" t="s">
        <v>12</v>
      </c>
      <c r="K144" s="53"/>
      <c r="L144" s="35"/>
      <c r="M144" s="35"/>
      <c r="N144" s="35"/>
      <c r="O144" s="35"/>
      <c r="P144" s="54"/>
      <c r="Q144" s="54"/>
      <c r="R144" s="35"/>
      <c r="S144" s="35"/>
      <c r="T144" s="35"/>
      <c r="U144" s="35"/>
      <c r="V144" s="35"/>
      <c r="W144" s="35"/>
      <c r="X144" s="57">
        <v>17</v>
      </c>
      <c r="Y144" s="34"/>
      <c r="Z144" s="35"/>
      <c r="AA144" s="35"/>
      <c r="AB144" s="35"/>
      <c r="AC144" s="39" t="s">
        <v>54</v>
      </c>
    </row>
    <row r="145" spans="1:29" s="5" customFormat="1" ht="11.25">
      <c r="A145" s="58" t="s">
        <v>203</v>
      </c>
      <c r="B145" s="50">
        <f t="shared" si="16"/>
        <v>7.2</v>
      </c>
      <c r="C145" s="50">
        <f t="shared" si="17"/>
        <v>0.6</v>
      </c>
      <c r="D145" s="33" t="s">
        <v>204</v>
      </c>
      <c r="E145" s="33">
        <v>1</v>
      </c>
      <c r="F145" s="59">
        <v>0.17</v>
      </c>
      <c r="G145" s="52" t="s">
        <v>205</v>
      </c>
      <c r="H145" s="52"/>
      <c r="I145" s="53">
        <v>60</v>
      </c>
      <c r="J145" s="35" t="s">
        <v>12</v>
      </c>
      <c r="K145" s="53">
        <v>60</v>
      </c>
      <c r="L145" s="35"/>
      <c r="M145" s="35"/>
      <c r="N145" s="35"/>
      <c r="O145" s="35"/>
      <c r="P145" s="54"/>
      <c r="Q145" s="54"/>
      <c r="R145" s="35"/>
      <c r="S145" s="35"/>
      <c r="T145" s="35">
        <v>4</v>
      </c>
      <c r="U145" s="35">
        <v>10</v>
      </c>
      <c r="V145" s="34">
        <v>10</v>
      </c>
      <c r="W145" s="35">
        <v>10</v>
      </c>
      <c r="X145" s="57">
        <v>10</v>
      </c>
      <c r="Y145" s="35">
        <v>10</v>
      </c>
      <c r="Z145" s="35"/>
      <c r="AA145" s="35"/>
      <c r="AB145" s="35"/>
      <c r="AC145" s="39"/>
    </row>
    <row r="146" spans="1:29" s="5" customFormat="1" ht="11.25">
      <c r="A146" s="60" t="s">
        <v>206</v>
      </c>
      <c r="B146" s="50">
        <f t="shared" si="16"/>
        <v>3</v>
      </c>
      <c r="C146" s="50">
        <f t="shared" si="17"/>
        <v>0.30000000000000004</v>
      </c>
      <c r="D146" s="33" t="s">
        <v>66</v>
      </c>
      <c r="E146" s="33">
        <v>1</v>
      </c>
      <c r="F146" s="59" t="s">
        <v>41</v>
      </c>
      <c r="G146" s="52" t="s">
        <v>98</v>
      </c>
      <c r="H146" s="33"/>
      <c r="I146" s="35">
        <v>57</v>
      </c>
      <c r="J146" s="35" t="s">
        <v>12</v>
      </c>
      <c r="K146" s="35"/>
      <c r="L146" s="35"/>
      <c r="M146" s="35"/>
      <c r="N146" s="35"/>
      <c r="O146" s="35"/>
      <c r="P146" s="54"/>
      <c r="Q146" s="54"/>
      <c r="R146" s="35"/>
      <c r="S146" s="35"/>
      <c r="T146" s="35"/>
      <c r="U146" s="35"/>
      <c r="V146" s="34">
        <v>10</v>
      </c>
      <c r="W146" s="35">
        <v>10</v>
      </c>
      <c r="X146" s="57">
        <v>10</v>
      </c>
      <c r="Y146" s="35"/>
      <c r="Z146" s="35"/>
      <c r="AA146" s="35"/>
      <c r="AB146" s="35"/>
      <c r="AC146" s="39"/>
    </row>
    <row r="147" spans="1:29" s="5" customFormat="1" ht="11.25">
      <c r="A147" s="61" t="s">
        <v>207</v>
      </c>
      <c r="B147" s="50">
        <f t="shared" si="16"/>
        <v>11</v>
      </c>
      <c r="C147" s="50">
        <f t="shared" si="17"/>
        <v>0.2</v>
      </c>
      <c r="D147" s="33" t="s">
        <v>97</v>
      </c>
      <c r="E147" s="33">
        <v>4</v>
      </c>
      <c r="F147" s="59" t="s">
        <v>41</v>
      </c>
      <c r="G147" s="52" t="s">
        <v>98</v>
      </c>
      <c r="H147" s="33"/>
      <c r="I147" s="35">
        <v>55</v>
      </c>
      <c r="J147" s="35" t="s">
        <v>38</v>
      </c>
      <c r="K147" s="35"/>
      <c r="L147" s="35"/>
      <c r="M147" s="35">
        <v>10</v>
      </c>
      <c r="N147" s="35"/>
      <c r="O147" s="35"/>
      <c r="P147" s="54"/>
      <c r="Q147" s="54"/>
      <c r="R147" s="35"/>
      <c r="S147" s="35"/>
      <c r="T147" s="35"/>
      <c r="U147" s="35"/>
      <c r="V147" s="34"/>
      <c r="W147" s="35"/>
      <c r="X147" s="57">
        <v>10</v>
      </c>
      <c r="Y147" s="35"/>
      <c r="Z147" s="35"/>
      <c r="AA147" s="35"/>
      <c r="AB147" s="35"/>
      <c r="AC147" s="39"/>
    </row>
    <row r="148" spans="1:29" s="5" customFormat="1" ht="11.25">
      <c r="A148" s="61" t="s">
        <v>208</v>
      </c>
      <c r="B148" s="50">
        <f t="shared" si="16"/>
        <v>10</v>
      </c>
      <c r="C148" s="50">
        <f t="shared" si="17"/>
        <v>0.19</v>
      </c>
      <c r="D148" s="33" t="s">
        <v>173</v>
      </c>
      <c r="E148" s="33">
        <v>2</v>
      </c>
      <c r="F148" s="59" t="s">
        <v>59</v>
      </c>
      <c r="G148" s="52" t="s">
        <v>192</v>
      </c>
      <c r="H148" s="52"/>
      <c r="I148" s="53">
        <v>59</v>
      </c>
      <c r="J148" s="35" t="s">
        <v>38</v>
      </c>
      <c r="K148" s="53"/>
      <c r="L148" s="35"/>
      <c r="M148" s="35">
        <v>9</v>
      </c>
      <c r="N148" s="35"/>
      <c r="O148" s="35"/>
      <c r="P148" s="54"/>
      <c r="Q148" s="54"/>
      <c r="R148" s="35"/>
      <c r="S148" s="35"/>
      <c r="T148" s="35"/>
      <c r="U148" s="35"/>
      <c r="V148" s="34"/>
      <c r="W148" s="35"/>
      <c r="X148" s="55">
        <v>10</v>
      </c>
      <c r="Y148" s="35"/>
      <c r="Z148" s="35"/>
      <c r="AA148" s="35"/>
      <c r="AB148" s="35"/>
      <c r="AC148" s="39"/>
    </row>
    <row r="149" spans="1:29" s="5" customFormat="1" ht="11.25">
      <c r="A149" s="60" t="s">
        <v>209</v>
      </c>
      <c r="B149" s="50">
        <f t="shared" si="16"/>
        <v>2.4000000000000004</v>
      </c>
      <c r="C149" s="50">
        <f t="shared" si="17"/>
        <v>0.24</v>
      </c>
      <c r="D149" s="33" t="s">
        <v>110</v>
      </c>
      <c r="E149" s="33">
        <v>1</v>
      </c>
      <c r="F149" s="59">
        <v>0.01</v>
      </c>
      <c r="G149" s="33" t="s">
        <v>111</v>
      </c>
      <c r="H149" s="33"/>
      <c r="I149" s="53">
        <v>60</v>
      </c>
      <c r="J149" s="35" t="s">
        <v>12</v>
      </c>
      <c r="K149" s="53"/>
      <c r="L149" s="35"/>
      <c r="M149" s="35"/>
      <c r="N149" s="35"/>
      <c r="O149" s="35"/>
      <c r="P149" s="35"/>
      <c r="Q149" s="35"/>
      <c r="R149" s="54"/>
      <c r="S149" s="54"/>
      <c r="T149" s="35"/>
      <c r="U149" s="35"/>
      <c r="V149" s="35">
        <v>18</v>
      </c>
      <c r="W149" s="35"/>
      <c r="X149" s="57">
        <v>6</v>
      </c>
      <c r="Y149" s="35"/>
      <c r="Z149" s="35"/>
      <c r="AA149" s="35"/>
      <c r="AB149" s="35"/>
      <c r="AC149" s="39"/>
    </row>
    <row r="150" spans="1:29" s="5" customFormat="1" ht="11.25">
      <c r="A150" s="60" t="s">
        <v>106</v>
      </c>
      <c r="B150" s="50">
        <f t="shared" si="16"/>
        <v>15</v>
      </c>
      <c r="C150" s="50">
        <f t="shared" si="17"/>
        <v>7.17</v>
      </c>
      <c r="D150" s="33" t="s">
        <v>107</v>
      </c>
      <c r="E150" s="33">
        <v>1</v>
      </c>
      <c r="F150" s="59">
        <v>0.01</v>
      </c>
      <c r="G150" s="50" t="s">
        <v>108</v>
      </c>
      <c r="H150" s="33"/>
      <c r="I150" s="53">
        <v>32</v>
      </c>
      <c r="J150" s="35" t="s">
        <v>12</v>
      </c>
      <c r="K150" s="53"/>
      <c r="L150" s="35">
        <v>7</v>
      </c>
      <c r="M150" s="35">
        <v>7</v>
      </c>
      <c r="N150" s="35"/>
      <c r="O150" s="35"/>
      <c r="P150" s="35"/>
      <c r="Q150" s="35"/>
      <c r="R150" s="35"/>
      <c r="S150" s="35"/>
      <c r="T150" s="35"/>
      <c r="U150" s="35">
        <v>5</v>
      </c>
      <c r="V150" s="35"/>
      <c r="W150" s="35"/>
      <c r="X150" s="57">
        <v>5</v>
      </c>
      <c r="Y150" s="35"/>
      <c r="Z150" s="35"/>
      <c r="AA150" s="35"/>
      <c r="AB150" s="35"/>
      <c r="AC150" s="39"/>
    </row>
    <row r="151" spans="1:29" s="5" customFormat="1" ht="11.25">
      <c r="A151" s="60" t="s">
        <v>210</v>
      </c>
      <c r="B151" s="50">
        <f t="shared" si="16"/>
        <v>2.4000000000000004</v>
      </c>
      <c r="C151" s="50">
        <f t="shared" si="17"/>
        <v>0.24</v>
      </c>
      <c r="D151" s="33" t="s">
        <v>107</v>
      </c>
      <c r="E151" s="33">
        <v>1</v>
      </c>
      <c r="F151" s="59">
        <v>0.01</v>
      </c>
      <c r="G151" s="52" t="s">
        <v>211</v>
      </c>
      <c r="H151" s="33"/>
      <c r="I151" s="35">
        <v>32</v>
      </c>
      <c r="J151" s="35" t="s">
        <v>12</v>
      </c>
      <c r="K151" s="35"/>
      <c r="L151" s="35"/>
      <c r="M151" s="35"/>
      <c r="N151" s="35"/>
      <c r="O151" s="35"/>
      <c r="P151" s="54"/>
      <c r="Q151" s="54"/>
      <c r="R151" s="35"/>
      <c r="S151" s="35"/>
      <c r="T151" s="35"/>
      <c r="U151" s="35">
        <v>5</v>
      </c>
      <c r="V151" s="34">
        <v>14</v>
      </c>
      <c r="W151" s="35"/>
      <c r="X151" s="57">
        <v>5</v>
      </c>
      <c r="Y151" s="35"/>
      <c r="Z151" s="35"/>
      <c r="AA151" s="35"/>
      <c r="AB151" s="35"/>
      <c r="AC151" s="39"/>
    </row>
    <row r="152" spans="1:29" s="5" customFormat="1" ht="11.25">
      <c r="A152" s="61"/>
      <c r="B152" s="50"/>
      <c r="C152" s="50"/>
      <c r="D152" s="33"/>
      <c r="E152" s="33"/>
      <c r="F152" s="59"/>
      <c r="G152" s="52"/>
      <c r="H152" s="33"/>
      <c r="I152" s="35"/>
      <c r="J152" s="35"/>
      <c r="K152" s="35"/>
      <c r="L152" s="35"/>
      <c r="M152" s="35"/>
      <c r="N152" s="35"/>
      <c r="O152" s="35"/>
      <c r="P152" s="54"/>
      <c r="Q152" s="54"/>
      <c r="R152" s="35"/>
      <c r="S152" s="35"/>
      <c r="T152" s="35"/>
      <c r="U152" s="35"/>
      <c r="V152" s="34"/>
      <c r="W152" s="35"/>
      <c r="X152" s="57"/>
      <c r="Y152" s="35"/>
      <c r="Z152" s="35"/>
      <c r="AA152" s="35"/>
      <c r="AB152" s="35"/>
      <c r="AC152" s="39"/>
    </row>
    <row r="153" spans="1:29" s="5" customFormat="1" ht="11.25">
      <c r="A153" s="65" t="s">
        <v>212</v>
      </c>
      <c r="B153" s="43" t="s">
        <v>9</v>
      </c>
      <c r="C153" s="43" t="s">
        <v>10</v>
      </c>
      <c r="D153" s="44" t="s">
        <v>11</v>
      </c>
      <c r="E153" s="44" t="s">
        <v>12</v>
      </c>
      <c r="F153" s="45" t="s">
        <v>13</v>
      </c>
      <c r="G153" s="43" t="s">
        <v>14</v>
      </c>
      <c r="H153" s="44" t="s">
        <v>15</v>
      </c>
      <c r="I153" s="46" t="s">
        <v>16</v>
      </c>
      <c r="J153" s="46" t="s">
        <v>17</v>
      </c>
      <c r="K153" s="46" t="s">
        <v>18</v>
      </c>
      <c r="L153" s="46" t="s">
        <v>19</v>
      </c>
      <c r="M153" s="46" t="s">
        <v>20</v>
      </c>
      <c r="N153" s="46" t="s">
        <v>21</v>
      </c>
      <c r="O153" s="46" t="s">
        <v>22</v>
      </c>
      <c r="P153" s="46" t="s">
        <v>23</v>
      </c>
      <c r="Q153" s="46" t="s">
        <v>24</v>
      </c>
      <c r="R153" s="46" t="s">
        <v>25</v>
      </c>
      <c r="S153" s="46" t="s">
        <v>26</v>
      </c>
      <c r="T153" s="46" t="s">
        <v>27</v>
      </c>
      <c r="U153" s="46" t="s">
        <v>28</v>
      </c>
      <c r="V153" s="46" t="s">
        <v>29</v>
      </c>
      <c r="W153" s="46" t="s">
        <v>30</v>
      </c>
      <c r="X153" s="47" t="s">
        <v>31</v>
      </c>
      <c r="Y153" s="46" t="s">
        <v>32</v>
      </c>
      <c r="Z153" s="46" t="s">
        <v>33</v>
      </c>
      <c r="AA153" s="46" t="s">
        <v>5</v>
      </c>
      <c r="AB153" s="46" t="s">
        <v>6</v>
      </c>
      <c r="AC153" s="48" t="s">
        <v>34</v>
      </c>
    </row>
    <row r="154" spans="1:29" s="5" customFormat="1" ht="11.25">
      <c r="A154" s="58" t="s">
        <v>70</v>
      </c>
      <c r="B154" s="50">
        <f>(K154*$K$4)+(L154*$L$4)+(M154*$M$4)+(N154*$N$4)+(O154*$O$4)+(P154*100*$P$4)+(Q154*100*$Q$4)+(R154*100*$R$4)+(S154*100*$S$4)+(T154*$T$4)+(U154*$U$4)+(V154*$V$4)+(W154*$W$4)+(X154*$X$4)+(Y154*$Y$4)+(Z154*$Z$4)+(AA154*$AA$4)</f>
        <v>8.5</v>
      </c>
      <c r="C154" s="50">
        <f>(K154*$K$5)+(L154*$L$5)+(M154*$M$5)+(N154*$N$5)+(O154*$O$5)+(P154*100*$P$5)+(Q154*100*$Q$5)+(R154*100*$R$5)+(S154*100*$S$5)+(T154*$T$5)+(U154*$U$5)+(V154*$V$5)+(W154*$W$5)+(X154*$X$5)+(Y154*$Y$5)+(Z154*$Z$5)+(AB154*$AA$5)</f>
        <v>2.65</v>
      </c>
      <c r="D154" s="33" t="s">
        <v>71</v>
      </c>
      <c r="E154" s="33">
        <v>6</v>
      </c>
      <c r="F154" s="59">
        <v>0.26</v>
      </c>
      <c r="G154" s="50" t="s">
        <v>72</v>
      </c>
      <c r="H154" s="33"/>
      <c r="I154" s="53">
        <v>60</v>
      </c>
      <c r="J154" s="35" t="s">
        <v>12</v>
      </c>
      <c r="K154" s="53"/>
      <c r="L154" s="35"/>
      <c r="M154" s="35"/>
      <c r="N154" s="35"/>
      <c r="O154" s="35"/>
      <c r="P154" s="54"/>
      <c r="Q154" s="54"/>
      <c r="R154" s="54"/>
      <c r="S154" s="54"/>
      <c r="T154" s="35"/>
      <c r="U154" s="35">
        <v>13</v>
      </c>
      <c r="V154" s="35">
        <v>13</v>
      </c>
      <c r="W154" s="35">
        <v>13</v>
      </c>
      <c r="X154" s="57">
        <v>13</v>
      </c>
      <c r="Y154" s="35">
        <v>13</v>
      </c>
      <c r="Z154" s="35"/>
      <c r="AA154" s="35">
        <v>2</v>
      </c>
      <c r="AB154" s="35">
        <v>2</v>
      </c>
      <c r="AC154" s="39" t="s">
        <v>73</v>
      </c>
    </row>
    <row r="155" spans="1:29" s="5" customFormat="1" ht="11.25">
      <c r="A155" s="60" t="s">
        <v>74</v>
      </c>
      <c r="B155" s="50">
        <f>(K155*$K$4)+(L155*$L$4)+(M155*$M$4)+(N155*$N$4)+(O155*$O$4)+(P155*100*$P$4)+(Q155*100*$Q$4)+(R155*100*$R$4)+(S155*100*$S$4)+(T155*$T$4)+(U155*$U$4)+(V155*$V$4)+(W155*$W$4)+(X155*$X$4)+(Y155*$Y$4)+(Z155*$Z$4)+(AA155*$AA$4)</f>
        <v>2</v>
      </c>
      <c r="C155" s="50">
        <f>(K155*$K$5)+(L155*$L$5)+(M155*$M$5)+(N155*$N$5)+(O155*$O$5)+(P155*100*$P$5)+(Q155*100*$Q$5)+(R155*100*$R$5)+(S155*100*$S$5)+(T155*$T$5)+(U155*$U$5)+(V155*$V$5)+(W155*$W$5)+(X155*$X$5)+(Y155*$Y$5)+(Z155*$Z$5)+(AB155*$AA$5)</f>
        <v>1.1</v>
      </c>
      <c r="D155" s="52" t="s">
        <v>56</v>
      </c>
      <c r="E155" s="33">
        <v>1</v>
      </c>
      <c r="F155" s="59">
        <v>0.29</v>
      </c>
      <c r="G155" s="50" t="s">
        <v>75</v>
      </c>
      <c r="H155" s="52"/>
      <c r="I155" s="53">
        <v>46</v>
      </c>
      <c r="J155" s="35" t="s">
        <v>12</v>
      </c>
      <c r="K155" s="53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57">
        <v>10</v>
      </c>
      <c r="Y155" s="35"/>
      <c r="Z155" s="35"/>
      <c r="AA155" s="35">
        <v>1</v>
      </c>
      <c r="AB155" s="35">
        <v>1</v>
      </c>
      <c r="AC155" s="39" t="s">
        <v>76</v>
      </c>
    </row>
    <row r="156" spans="1:29" s="5" customFormat="1" ht="11.25">
      <c r="A156" s="61" t="s">
        <v>213</v>
      </c>
      <c r="B156" s="50">
        <f>(K156*$K$4)+(L156*$L$4)+(M156*$M$4)+(N156*$N$4)+(O156*$O$4)+(P156*100*$P$4)+(Q156*100*$Q$4)+(R156*100*$R$4)+(S156*100*$S$4)+(T156*$T$4)+(U156*$U$4)+(V156*$V$4)+(W156*$W$4)+(X156*$X$4)+(Y156*$Y$4)+(Z156*$Z$4)+(AA156*$AA$4)</f>
        <v>4</v>
      </c>
      <c r="C156" s="50">
        <f>(K156*$K$5)+(L156*$L$5)+(M156*$M$5)+(N156*$N$5)+(O156*$O$5)+(P156*100*$P$5)+(Q156*100*$Q$5)+(R156*100*$R$5)+(S156*100*$S$5)+(T156*$T$5)+(U156*$U$5)+(V156*$V$5)+(W156*$W$5)+(X156*$X$5)+(Y156*$Y$5)+(Z156*$Z$5)+(AB156*$AA$5)</f>
        <v>0.4</v>
      </c>
      <c r="D156" s="52" t="s">
        <v>185</v>
      </c>
      <c r="E156" s="33">
        <v>1</v>
      </c>
      <c r="F156" s="34" t="s">
        <v>41</v>
      </c>
      <c r="G156" s="50" t="s">
        <v>214</v>
      </c>
      <c r="H156" s="52"/>
      <c r="I156" s="53">
        <v>56</v>
      </c>
      <c r="J156" s="35" t="s">
        <v>12</v>
      </c>
      <c r="K156" s="53"/>
      <c r="L156" s="35"/>
      <c r="M156" s="35"/>
      <c r="N156" s="35"/>
      <c r="O156" s="35"/>
      <c r="P156" s="35"/>
      <c r="Q156" s="35"/>
      <c r="R156" s="35"/>
      <c r="S156" s="35"/>
      <c r="T156" s="35"/>
      <c r="U156" s="35">
        <v>8</v>
      </c>
      <c r="V156" s="35">
        <v>8</v>
      </c>
      <c r="W156" s="35">
        <v>8</v>
      </c>
      <c r="X156" s="57">
        <v>8</v>
      </c>
      <c r="Y156" s="35">
        <v>8</v>
      </c>
      <c r="Z156" s="35"/>
      <c r="AA156" s="35"/>
      <c r="AB156" s="35"/>
      <c r="AC156" s="39"/>
    </row>
    <row r="157" spans="1:29" s="5" customFormat="1" ht="11.25">
      <c r="A157" s="60" t="s">
        <v>215</v>
      </c>
      <c r="B157" s="50">
        <f>(K157*$K$4)+(L157*$L$4)+(M157*$M$4)+(N157*$N$4)+(O157*$O$4)+(P157*100*$P$4)+(Q157*100*$Q$4)+(R157*100*$R$4)+(S157*100*$S$4)+(T157*$T$4)+(U157*$U$4)+(V157*$V$4)+(W157*$W$4)+(X157*$X$4)+(Y157*$Y$4)+(Z157*$Z$4)+(AA157*$AA$4)</f>
        <v>4.300000000000001</v>
      </c>
      <c r="C157" s="50">
        <f>(K157*$K$5)+(L157*$L$5)+(M157*$M$5)+(N157*$N$5)+(O157*$O$5)+(P157*100*$P$5)+(Q157*100*$Q$5)+(R157*100*$R$5)+(S157*100*$S$5)+(T157*$T$5)+(U157*$U$5)+(V157*$V$5)+(W157*$W$5)+(X157*$X$5)+(Y157*$Y$5)+(Z157*$Z$5)+(AB157*$AA$5)</f>
        <v>0.43000000000000005</v>
      </c>
      <c r="D157" s="52" t="s">
        <v>216</v>
      </c>
      <c r="E157" s="33">
        <v>1</v>
      </c>
      <c r="F157" s="34">
        <v>265</v>
      </c>
      <c r="G157" s="50" t="s">
        <v>217</v>
      </c>
      <c r="H157" s="52"/>
      <c r="I157" s="53">
        <v>50</v>
      </c>
      <c r="J157" s="35" t="s">
        <v>12</v>
      </c>
      <c r="K157" s="53">
        <v>150</v>
      </c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>
        <v>7</v>
      </c>
      <c r="W157" s="35">
        <v>7</v>
      </c>
      <c r="X157" s="57">
        <v>7</v>
      </c>
      <c r="Y157" s="35">
        <v>7</v>
      </c>
      <c r="Z157" s="35"/>
      <c r="AA157" s="35"/>
      <c r="AB157" s="35"/>
      <c r="AC157" s="39"/>
    </row>
    <row r="158" spans="1:29" s="5" customFormat="1" ht="11.25">
      <c r="A158" s="60"/>
      <c r="B158" s="50"/>
      <c r="C158" s="50"/>
      <c r="D158" s="52"/>
      <c r="E158" s="52"/>
      <c r="F158" s="34"/>
      <c r="G158" s="50"/>
      <c r="H158" s="52"/>
      <c r="I158" s="53"/>
      <c r="J158" s="35"/>
      <c r="K158" s="53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57"/>
      <c r="Y158" s="35"/>
      <c r="Z158" s="35"/>
      <c r="AA158" s="35"/>
      <c r="AB158" s="35"/>
      <c r="AC158" s="39"/>
    </row>
    <row r="159" spans="1:29" s="5" customFormat="1" ht="11.25">
      <c r="A159" s="65" t="s">
        <v>218</v>
      </c>
      <c r="B159" s="43" t="s">
        <v>9</v>
      </c>
      <c r="C159" s="43" t="s">
        <v>10</v>
      </c>
      <c r="D159" s="44" t="s">
        <v>11</v>
      </c>
      <c r="E159" s="44" t="s">
        <v>12</v>
      </c>
      <c r="F159" s="45" t="s">
        <v>13</v>
      </c>
      <c r="G159" s="43" t="s">
        <v>14</v>
      </c>
      <c r="H159" s="44" t="s">
        <v>15</v>
      </c>
      <c r="I159" s="46" t="s">
        <v>16</v>
      </c>
      <c r="J159" s="46" t="s">
        <v>17</v>
      </c>
      <c r="K159" s="46" t="s">
        <v>18</v>
      </c>
      <c r="L159" s="46" t="s">
        <v>19</v>
      </c>
      <c r="M159" s="46" t="s">
        <v>20</v>
      </c>
      <c r="N159" s="46" t="s">
        <v>21</v>
      </c>
      <c r="O159" s="46" t="s">
        <v>22</v>
      </c>
      <c r="P159" s="46" t="s">
        <v>23</v>
      </c>
      <c r="Q159" s="46" t="s">
        <v>24</v>
      </c>
      <c r="R159" s="46" t="s">
        <v>25</v>
      </c>
      <c r="S159" s="46" t="s">
        <v>26</v>
      </c>
      <c r="T159" s="46" t="s">
        <v>27</v>
      </c>
      <c r="U159" s="46" t="s">
        <v>28</v>
      </c>
      <c r="V159" s="46" t="s">
        <v>29</v>
      </c>
      <c r="W159" s="46" t="s">
        <v>30</v>
      </c>
      <c r="X159" s="47" t="s">
        <v>31</v>
      </c>
      <c r="Y159" s="46" t="s">
        <v>32</v>
      </c>
      <c r="Z159" s="46" t="s">
        <v>33</v>
      </c>
      <c r="AA159" s="46" t="s">
        <v>5</v>
      </c>
      <c r="AB159" s="46" t="s">
        <v>6</v>
      </c>
      <c r="AC159" s="48" t="s">
        <v>34</v>
      </c>
    </row>
    <row r="160" spans="1:29" s="5" customFormat="1" ht="11.25">
      <c r="A160" s="58" t="s">
        <v>77</v>
      </c>
      <c r="B160" s="50">
        <f aca="true" t="shared" si="18" ref="B160:B167">(K160*$K$4)+(L160*$L$4)+(M160*$M$4)+(N160*$N$4)+(O160*$O$4)+(P160*100*$P$4)+(Q160*100*$Q$4)+(R160*100*$R$4)+(S160*100*$S$4)+(T160*$T$4)+(U160*$U$4)+(V160*$V$4)+(W160*$W$4)+(X160*$X$4)+(Y160*$Y$4)+(Z160*$Z$4)+(AA160*$AA$4)</f>
        <v>14.84</v>
      </c>
      <c r="C160" s="50">
        <f aca="true" t="shared" si="19" ref="C160:C167">(K160*$K$5)+(L160*$L$5)+(M160*$M$5)+(N160*$N$5)+(O160*$O$5)+(P160*100*$P$5)+(Q160*100*$Q$5)+(R160*100*$R$5)+(S160*100*$S$5)+(T160*$T$5)+(U160*$U$5)+(V160*$V$5)+(W160*$W$5)+(X160*$X$5)+(Y160*$Y$5)+(Z160*$Z$5)+(AB160*$AA$5)</f>
        <v>0.404</v>
      </c>
      <c r="D160" s="33" t="s">
        <v>47</v>
      </c>
      <c r="E160" s="33">
        <v>4</v>
      </c>
      <c r="F160" s="59">
        <v>0.13</v>
      </c>
      <c r="G160" s="52" t="s">
        <v>78</v>
      </c>
      <c r="H160" s="33"/>
      <c r="I160" s="53">
        <v>60</v>
      </c>
      <c r="J160" s="35" t="s">
        <v>12</v>
      </c>
      <c r="K160" s="53">
        <v>54</v>
      </c>
      <c r="L160" s="35"/>
      <c r="M160" s="35">
        <v>12</v>
      </c>
      <c r="N160" s="35"/>
      <c r="O160" s="35"/>
      <c r="P160" s="35"/>
      <c r="Q160" s="35"/>
      <c r="R160" s="54"/>
      <c r="S160" s="54"/>
      <c r="T160" s="35"/>
      <c r="U160" s="35"/>
      <c r="V160" s="35"/>
      <c r="W160" s="35"/>
      <c r="X160" s="57">
        <v>20</v>
      </c>
      <c r="Y160" s="35"/>
      <c r="Z160" s="35">
        <v>3</v>
      </c>
      <c r="AA160" s="35"/>
      <c r="AB160" s="35"/>
      <c r="AC160" s="39"/>
    </row>
    <row r="161" spans="1:29" s="5" customFormat="1" ht="11.25">
      <c r="A161" s="60" t="s">
        <v>219</v>
      </c>
      <c r="B161" s="50">
        <f t="shared" si="18"/>
        <v>8.49</v>
      </c>
      <c r="C161" s="50">
        <f t="shared" si="19"/>
        <v>0.309</v>
      </c>
      <c r="D161" s="33" t="s">
        <v>53</v>
      </c>
      <c r="E161" s="33">
        <v>6</v>
      </c>
      <c r="F161" s="51">
        <v>300</v>
      </c>
      <c r="G161" s="52" t="s">
        <v>37</v>
      </c>
      <c r="H161" s="52"/>
      <c r="I161" s="53">
        <v>60</v>
      </c>
      <c r="J161" s="35" t="s">
        <v>38</v>
      </c>
      <c r="K161" s="53">
        <v>49</v>
      </c>
      <c r="L161" s="35"/>
      <c r="M161" s="35">
        <v>6</v>
      </c>
      <c r="N161" s="35"/>
      <c r="O161" s="35"/>
      <c r="P161" s="35"/>
      <c r="Q161" s="35"/>
      <c r="R161" s="54"/>
      <c r="S161" s="54"/>
      <c r="T161" s="35"/>
      <c r="U161" s="35"/>
      <c r="V161" s="34"/>
      <c r="W161" s="35"/>
      <c r="X161" s="55">
        <v>20</v>
      </c>
      <c r="Y161" s="35"/>
      <c r="Z161" s="35"/>
      <c r="AA161" s="35"/>
      <c r="AB161" s="35"/>
      <c r="AC161" s="39"/>
    </row>
    <row r="162" spans="1:29" s="5" customFormat="1" ht="11.25">
      <c r="A162" s="60" t="s">
        <v>220</v>
      </c>
      <c r="B162" s="50">
        <f t="shared" si="18"/>
        <v>2.24</v>
      </c>
      <c r="C162" s="50">
        <f t="shared" si="19"/>
        <v>0.224</v>
      </c>
      <c r="D162" s="33" t="s">
        <v>173</v>
      </c>
      <c r="E162" s="33">
        <v>2</v>
      </c>
      <c r="F162" s="59">
        <v>0.03</v>
      </c>
      <c r="G162" s="33" t="s">
        <v>221</v>
      </c>
      <c r="H162" s="52"/>
      <c r="I162" s="53">
        <v>57</v>
      </c>
      <c r="J162" s="35" t="s">
        <v>12</v>
      </c>
      <c r="K162" s="53">
        <v>44</v>
      </c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4"/>
      <c r="W162" s="35"/>
      <c r="X162" s="57">
        <v>15</v>
      </c>
      <c r="Y162" s="35"/>
      <c r="Z162" s="35">
        <v>3</v>
      </c>
      <c r="AA162" s="35"/>
      <c r="AB162" s="35"/>
      <c r="AC162" s="39"/>
    </row>
    <row r="163" spans="1:29" s="5" customFormat="1" ht="11.25">
      <c r="A163" s="61" t="s">
        <v>222</v>
      </c>
      <c r="B163" s="50">
        <f t="shared" si="18"/>
        <v>1.8900000000000001</v>
      </c>
      <c r="C163" s="50">
        <f t="shared" si="19"/>
        <v>0.189</v>
      </c>
      <c r="D163" s="33" t="s">
        <v>97</v>
      </c>
      <c r="E163" s="33">
        <v>1</v>
      </c>
      <c r="F163" s="59">
        <v>0.53</v>
      </c>
      <c r="G163" s="52" t="s">
        <v>223</v>
      </c>
      <c r="H163" s="52"/>
      <c r="I163" s="53">
        <v>56</v>
      </c>
      <c r="J163" s="35" t="s">
        <v>38</v>
      </c>
      <c r="K163" s="53">
        <v>39</v>
      </c>
      <c r="L163" s="35"/>
      <c r="M163" s="35"/>
      <c r="N163" s="35"/>
      <c r="O163" s="35"/>
      <c r="P163" s="54"/>
      <c r="Q163" s="54"/>
      <c r="R163" s="35"/>
      <c r="S163" s="35"/>
      <c r="T163" s="35"/>
      <c r="U163" s="35"/>
      <c r="V163" s="34"/>
      <c r="W163" s="35"/>
      <c r="X163" s="55">
        <v>15</v>
      </c>
      <c r="Y163" s="35"/>
      <c r="Z163" s="35"/>
      <c r="AA163" s="35"/>
      <c r="AB163" s="35"/>
      <c r="AC163" s="39"/>
    </row>
    <row r="164" spans="1:29" s="5" customFormat="1" ht="11.25">
      <c r="A164" s="61" t="s">
        <v>127</v>
      </c>
      <c r="B164" s="50">
        <f t="shared" si="18"/>
        <v>1.8900000000000001</v>
      </c>
      <c r="C164" s="50">
        <f t="shared" si="19"/>
        <v>0.189</v>
      </c>
      <c r="D164" s="33" t="s">
        <v>59</v>
      </c>
      <c r="E164" s="33">
        <v>1</v>
      </c>
      <c r="F164" s="34" t="s">
        <v>128</v>
      </c>
      <c r="G164" s="52" t="s">
        <v>61</v>
      </c>
      <c r="H164" s="33"/>
      <c r="I164" s="35">
        <v>56</v>
      </c>
      <c r="J164" s="35" t="s">
        <v>38</v>
      </c>
      <c r="K164" s="35">
        <v>39</v>
      </c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57">
        <v>15</v>
      </c>
      <c r="Y164" s="35"/>
      <c r="Z164" s="35"/>
      <c r="AA164" s="35"/>
      <c r="AB164" s="35"/>
      <c r="AC164" s="39"/>
    </row>
    <row r="165" spans="1:29" s="5" customFormat="1" ht="11.25">
      <c r="A165" s="60" t="s">
        <v>224</v>
      </c>
      <c r="B165" s="50">
        <f t="shared" si="18"/>
        <v>13.37</v>
      </c>
      <c r="C165" s="50">
        <f t="shared" si="19"/>
        <v>0.257</v>
      </c>
      <c r="D165" s="33" t="s">
        <v>56</v>
      </c>
      <c r="E165" s="33">
        <v>1</v>
      </c>
      <c r="F165" s="59">
        <v>0.12</v>
      </c>
      <c r="G165" s="52" t="s">
        <v>225</v>
      </c>
      <c r="H165" s="52"/>
      <c r="I165" s="53">
        <v>47</v>
      </c>
      <c r="J165" s="35" t="s">
        <v>12</v>
      </c>
      <c r="K165" s="53">
        <v>37</v>
      </c>
      <c r="L165" s="35"/>
      <c r="M165" s="35">
        <v>12</v>
      </c>
      <c r="N165" s="35"/>
      <c r="O165" s="35"/>
      <c r="P165" s="54"/>
      <c r="Q165" s="54"/>
      <c r="R165" s="35"/>
      <c r="S165" s="35"/>
      <c r="T165" s="35"/>
      <c r="U165" s="35"/>
      <c r="V165" s="34"/>
      <c r="W165" s="35"/>
      <c r="X165" s="55">
        <v>10</v>
      </c>
      <c r="Y165" s="35"/>
      <c r="Z165" s="35"/>
      <c r="AA165" s="35"/>
      <c r="AB165" s="35"/>
      <c r="AC165" s="39"/>
    </row>
    <row r="166" spans="1:29" s="5" customFormat="1" ht="11.25">
      <c r="A166" s="60" t="s">
        <v>226</v>
      </c>
      <c r="B166" s="50">
        <f t="shared" si="18"/>
        <v>14.62</v>
      </c>
      <c r="C166" s="50">
        <f t="shared" si="19"/>
        <v>7.332000000000001</v>
      </c>
      <c r="D166" s="33" t="s">
        <v>173</v>
      </c>
      <c r="E166" s="33">
        <v>2</v>
      </c>
      <c r="F166" s="59">
        <v>0.14</v>
      </c>
      <c r="G166" s="52" t="s">
        <v>227</v>
      </c>
      <c r="H166" s="52"/>
      <c r="I166" s="53">
        <v>54</v>
      </c>
      <c r="J166" s="35" t="s">
        <v>12</v>
      </c>
      <c r="K166" s="53">
        <v>42</v>
      </c>
      <c r="L166" s="35"/>
      <c r="M166" s="35">
        <v>7</v>
      </c>
      <c r="N166" s="35">
        <v>13</v>
      </c>
      <c r="O166" s="35"/>
      <c r="P166" s="54"/>
      <c r="Q166" s="54"/>
      <c r="R166" s="35"/>
      <c r="S166" s="35"/>
      <c r="T166" s="35"/>
      <c r="U166" s="35"/>
      <c r="V166" s="34"/>
      <c r="W166" s="35"/>
      <c r="X166" s="55">
        <v>7</v>
      </c>
      <c r="Y166" s="35"/>
      <c r="Z166" s="35"/>
      <c r="AA166" s="35"/>
      <c r="AB166" s="35"/>
      <c r="AC166" s="39"/>
    </row>
    <row r="167" spans="1:29" s="5" customFormat="1" ht="11.25">
      <c r="A167" s="58" t="s">
        <v>109</v>
      </c>
      <c r="B167" s="50">
        <f t="shared" si="18"/>
        <v>35.77</v>
      </c>
      <c r="C167" s="50">
        <f t="shared" si="19"/>
        <v>22.296999999999997</v>
      </c>
      <c r="D167" s="33" t="s">
        <v>110</v>
      </c>
      <c r="E167" s="33">
        <v>1</v>
      </c>
      <c r="F167" s="59">
        <v>0.17</v>
      </c>
      <c r="G167" s="33" t="s">
        <v>111</v>
      </c>
      <c r="H167" s="33"/>
      <c r="I167" s="35">
        <v>60</v>
      </c>
      <c r="J167" s="35" t="s">
        <v>12</v>
      </c>
      <c r="K167" s="35">
        <v>57</v>
      </c>
      <c r="L167" s="35">
        <v>22</v>
      </c>
      <c r="M167" s="35">
        <v>12</v>
      </c>
      <c r="N167" s="35"/>
      <c r="O167" s="35"/>
      <c r="P167" s="54"/>
      <c r="Q167" s="54"/>
      <c r="R167" s="35"/>
      <c r="S167" s="35"/>
      <c r="T167" s="35"/>
      <c r="U167" s="35"/>
      <c r="V167" s="35">
        <v>6</v>
      </c>
      <c r="W167" s="35"/>
      <c r="X167" s="57">
        <v>6</v>
      </c>
      <c r="Y167" s="35"/>
      <c r="Z167" s="35"/>
      <c r="AA167" s="35"/>
      <c r="AB167" s="35"/>
      <c r="AC167" s="39"/>
    </row>
    <row r="168" spans="1:29" s="5" customFormat="1" ht="11.25">
      <c r="A168" s="58"/>
      <c r="B168" s="50"/>
      <c r="C168" s="50"/>
      <c r="D168" s="33"/>
      <c r="E168" s="33"/>
      <c r="F168" s="59"/>
      <c r="G168" s="33"/>
      <c r="H168" s="33"/>
      <c r="I168" s="53"/>
      <c r="J168" s="35"/>
      <c r="K168" s="53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57"/>
      <c r="Y168" s="35"/>
      <c r="Z168" s="35"/>
      <c r="AA168" s="35"/>
      <c r="AB168" s="35"/>
      <c r="AC168" s="39"/>
    </row>
    <row r="169" spans="1:29" s="5" customFormat="1" ht="11.25">
      <c r="A169" s="65" t="s">
        <v>228</v>
      </c>
      <c r="B169" s="43" t="s">
        <v>9</v>
      </c>
      <c r="C169" s="43" t="s">
        <v>10</v>
      </c>
      <c r="D169" s="44" t="s">
        <v>11</v>
      </c>
      <c r="E169" s="44" t="s">
        <v>12</v>
      </c>
      <c r="F169" s="45" t="s">
        <v>13</v>
      </c>
      <c r="G169" s="43" t="s">
        <v>14</v>
      </c>
      <c r="H169" s="44" t="s">
        <v>15</v>
      </c>
      <c r="I169" s="46" t="s">
        <v>16</v>
      </c>
      <c r="J169" s="46" t="s">
        <v>17</v>
      </c>
      <c r="K169" s="46" t="s">
        <v>18</v>
      </c>
      <c r="L169" s="46" t="s">
        <v>19</v>
      </c>
      <c r="M169" s="46" t="s">
        <v>20</v>
      </c>
      <c r="N169" s="46" t="s">
        <v>21</v>
      </c>
      <c r="O169" s="46" t="s">
        <v>22</v>
      </c>
      <c r="P169" s="46" t="s">
        <v>23</v>
      </c>
      <c r="Q169" s="46" t="s">
        <v>24</v>
      </c>
      <c r="R169" s="46" t="s">
        <v>25</v>
      </c>
      <c r="S169" s="46" t="s">
        <v>26</v>
      </c>
      <c r="T169" s="46" t="s">
        <v>27</v>
      </c>
      <c r="U169" s="46" t="s">
        <v>28</v>
      </c>
      <c r="V169" s="46" t="s">
        <v>29</v>
      </c>
      <c r="W169" s="46" t="s">
        <v>30</v>
      </c>
      <c r="X169" s="47" t="s">
        <v>31</v>
      </c>
      <c r="Y169" s="46" t="s">
        <v>32</v>
      </c>
      <c r="Z169" s="46" t="s">
        <v>33</v>
      </c>
      <c r="AA169" s="46" t="s">
        <v>5</v>
      </c>
      <c r="AB169" s="46" t="s">
        <v>6</v>
      </c>
      <c r="AC169" s="48" t="s">
        <v>34</v>
      </c>
    </row>
    <row r="170" spans="1:29" s="5" customFormat="1" ht="11.25">
      <c r="A170" s="58" t="s">
        <v>83</v>
      </c>
      <c r="B170" s="50">
        <f>(K170*$K$4)+(L170*$L$4)+(M170*$M$4)+(N170*$N$4)+(O170*$O$4)+(P170*100*$P$4)+(Q170*100*$Q$4)+(R170*100*$R$4)+(S170*100*$S$4)+(T170*$T$4)+(U170*$U$4)+(V170*$V$4)+(W170*$W$4)+(X170*$X$4)+(Y170*$Y$4)+(Z170*$Z$4)+(AA170*$AA$4)</f>
        <v>11.8</v>
      </c>
      <c r="C170" s="50">
        <f>(K170*$K$5)+(L170*$L$5)+(M170*$M$5)+(N170*$N$5)+(O170*$O$5)+(P170*100*$P$5)+(Q170*100*$Q$5)+(R170*100*$R$5)+(S170*100*$S$5)+(T170*$T$5)+(U170*$U$5)+(V170*$V$5)+(W170*$W$5)+(X170*$X$5)+(Y170*$Y$5)+(Z170*$Z$5)+(AB170*$AA$5)</f>
        <v>12.180000000000001</v>
      </c>
      <c r="D170" s="33" t="s">
        <v>84</v>
      </c>
      <c r="E170" s="33">
        <v>5</v>
      </c>
      <c r="F170" s="59">
        <v>0.13</v>
      </c>
      <c r="G170" s="59" t="s">
        <v>85</v>
      </c>
      <c r="H170" s="33"/>
      <c r="I170" s="35">
        <v>60</v>
      </c>
      <c r="J170" s="35" t="s">
        <v>12</v>
      </c>
      <c r="K170" s="35"/>
      <c r="L170" s="35"/>
      <c r="M170" s="35"/>
      <c r="N170" s="35"/>
      <c r="O170" s="35">
        <v>22</v>
      </c>
      <c r="P170" s="54"/>
      <c r="Q170" s="54"/>
      <c r="R170" s="35"/>
      <c r="S170" s="35"/>
      <c r="T170" s="35"/>
      <c r="U170" s="35"/>
      <c r="V170" s="35"/>
      <c r="W170" s="35"/>
      <c r="X170" s="57">
        <v>8</v>
      </c>
      <c r="Y170" s="35"/>
      <c r="Z170" s="35"/>
      <c r="AA170" s="62"/>
      <c r="AB170" s="62"/>
      <c r="AC170" s="39" t="s">
        <v>86</v>
      </c>
    </row>
    <row r="171" spans="1:29" s="5" customFormat="1" ht="11.25">
      <c r="A171" s="58" t="s">
        <v>112</v>
      </c>
      <c r="B171" s="50">
        <f>(K171*$K$4)+(L171*$L$4)+(M171*$M$4)+(N171*$N$4)+(O171*$O$4)+(P171*100*$P$4)+(Q171*100*$Q$4)+(R171*100*$R$4)+(S171*100*$S$4)+(T171*$T$4)+(U171*$U$4)+(V171*$V$4)+(W171*$W$4)+(X171*$X$4)+(Y171*$Y$4)+(Z171*$Z$4)+(AA171*$AA$4)</f>
        <v>17.7</v>
      </c>
      <c r="C171" s="50">
        <f>(K171*$K$5)+(L171*$L$5)+(M171*$M$5)+(N171*$N$5)+(O171*$O$5)+(P171*100*$P$5)+(Q171*100*$Q$5)+(R171*100*$R$5)+(S171*100*$S$5)+(T171*$T$5)+(U171*$U$5)+(V171*$V$5)+(W171*$W$5)+(X171*$X$5)+(Y171*$Y$5)+(Z171*$Z$5)+(AB171*$AA$5)</f>
        <v>13.320000000000002</v>
      </c>
      <c r="D171" s="33" t="s">
        <v>47</v>
      </c>
      <c r="E171" s="33">
        <v>4</v>
      </c>
      <c r="F171" s="59">
        <v>0.14</v>
      </c>
      <c r="G171" s="52" t="s">
        <v>113</v>
      </c>
      <c r="H171" s="33"/>
      <c r="I171" s="53">
        <v>60</v>
      </c>
      <c r="J171" s="35" t="s">
        <v>12</v>
      </c>
      <c r="K171" s="53"/>
      <c r="L171" s="35"/>
      <c r="M171" s="35">
        <v>5</v>
      </c>
      <c r="N171" s="35"/>
      <c r="O171" s="35">
        <v>24</v>
      </c>
      <c r="P171" s="35"/>
      <c r="Q171" s="35"/>
      <c r="R171" s="54"/>
      <c r="S171" s="54"/>
      <c r="T171" s="35"/>
      <c r="U171" s="35"/>
      <c r="V171" s="35"/>
      <c r="W171" s="35"/>
      <c r="X171" s="57">
        <v>7</v>
      </c>
      <c r="Y171" s="35"/>
      <c r="Z171" s="35"/>
      <c r="AA171" s="62"/>
      <c r="AB171" s="62"/>
      <c r="AC171" s="39" t="s">
        <v>114</v>
      </c>
    </row>
    <row r="172" spans="1:29" s="5" customFormat="1" ht="11.25">
      <c r="A172" s="14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6"/>
    </row>
    <row r="173" spans="1:29" s="5" customFormat="1" ht="11.25">
      <c r="A173" s="17" t="s">
        <v>229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9"/>
    </row>
    <row r="174" spans="1:29" s="5" customFormat="1" ht="11.25">
      <c r="A174" s="20" t="s">
        <v>230</v>
      </c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2"/>
    </row>
    <row r="175" spans="1:29" s="5" customFormat="1" ht="11.25" customHeight="1">
      <c r="A175" s="23" t="s">
        <v>231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5"/>
    </row>
    <row r="176" spans="1:29" s="5" customFormat="1" ht="11.25">
      <c r="A176" s="20" t="s">
        <v>232</v>
      </c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2"/>
    </row>
    <row r="177" spans="1:29" s="5" customFormat="1" ht="11.25">
      <c r="A177" s="20" t="s">
        <v>233</v>
      </c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2"/>
    </row>
    <row r="178" spans="1:29" s="5" customFormat="1" ht="11.25">
      <c r="A178" s="20" t="s">
        <v>234</v>
      </c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2"/>
    </row>
    <row r="179" spans="1:29" s="5" customFormat="1" ht="11.25">
      <c r="A179" s="20" t="s">
        <v>235</v>
      </c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2"/>
    </row>
    <row r="180" spans="1:29" s="5" customFormat="1" ht="11.25">
      <c r="A180" s="20" t="s">
        <v>236</v>
      </c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2"/>
    </row>
    <row r="181" spans="1:29" s="5" customFormat="1" ht="11.25">
      <c r="A181" s="20" t="s">
        <v>237</v>
      </c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2"/>
    </row>
    <row r="182" spans="1:29" ht="11.25">
      <c r="A182" s="11" t="s">
        <v>238</v>
      </c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3"/>
    </row>
  </sheetData>
  <mergeCells count="14">
    <mergeCell ref="A181:AC181"/>
    <mergeCell ref="A182:AC182"/>
    <mergeCell ref="A177:AC177"/>
    <mergeCell ref="A178:AC178"/>
    <mergeCell ref="A179:AC179"/>
    <mergeCell ref="A180:AC180"/>
    <mergeCell ref="A173:AC173"/>
    <mergeCell ref="A174:AC174"/>
    <mergeCell ref="A175:AC175"/>
    <mergeCell ref="A176:AC176"/>
    <mergeCell ref="A1:AC1"/>
    <mergeCell ref="A2:AC2"/>
    <mergeCell ref="A3:AC3"/>
    <mergeCell ref="A172:AC172"/>
  </mergeCells>
  <hyperlinks>
    <hyperlink ref="A1" r:id="rId1" display="https://shadowpanther.net/"/>
    <hyperlink ref="A7" r:id="rId2" display="https://www.wowhead.com/classic/item=22759"/>
    <hyperlink ref="A8" r:id="rId3" display="https://www.wowhead.com/classic/item=22635"/>
    <hyperlink ref="A9" r:id="rId4" display="https://www.wowhead.com/classic/item=21702"/>
    <hyperlink ref="A10" r:id="rId5" display="https://www.wowhead.com/classic/item=20633"/>
    <hyperlink ref="A11" r:id="rId6" display="https://www.wowhead.com/classic/item=18172"/>
    <hyperlink ref="A12" r:id="rId7" display="https://www.wowhead.com/classic/item=22756"/>
    <hyperlink ref="A13" r:id="rId8" display="https://www.wowhead.com/classic/item=17750"/>
    <hyperlink ref="A14" r:id="rId9" display="https://www.wowhead.com/classic/item=15440"/>
    <hyperlink ref="A15" r:id="rId10" display="https://www.wowhead.com/classic/item=22635"/>
    <hyperlink ref="A16" r:id="rId11" display="https://www.wowhead.com/classic/item=22760"/>
    <hyperlink ref="A17" r:id="rId12" display="https://www.wowhead.com/classic/item=21708"/>
    <hyperlink ref="A18" r:id="rId13" display="https://www.wowhead.com/classic/item=13258"/>
    <hyperlink ref="A19" r:id="rId14" display="https://www.wowhead.com/classic/item=11980"/>
    <hyperlink ref="A20" r:id="rId15" display="https://www.wowhead.com/classic/item=11980"/>
    <hyperlink ref="A21" r:id="rId16" display="https://www.wowhead.com/classic/item=23042"/>
    <hyperlink ref="A22" r:id="rId17" display="https://www.wowhead.com/classic/item=17744"/>
    <hyperlink ref="A23" r:id="rId18" display="https://www.wowhead.com/classic/item=20579"/>
    <hyperlink ref="A24" r:id="rId19" display="https://www.wowhead.com/classic/item=20733"/>
    <hyperlink ref="A25" r:id="rId20" display="https://www.wowhead.com/classic/item=21478"/>
    <hyperlink ref="A29" r:id="rId21" display="https://www.wowhead.com/classic/item=22759"/>
    <hyperlink ref="A30" r:id="rId22" display="https://www.wowhead.com/classic/item=22635"/>
    <hyperlink ref="A31" r:id="rId23" display="https://www.wowhead.com/classic/item=21702"/>
    <hyperlink ref="A32" r:id="rId24" display="https://www.wowhead.com/classic/item=17749"/>
    <hyperlink ref="A33" r:id="rId25" display="https://www.wowhead.com/classic/item=18172"/>
    <hyperlink ref="A34" r:id="rId26" display="https://www.wowhead.com/classic/item=16905"/>
    <hyperlink ref="A35" r:id="rId27" display="https://www.wowhead.com/classic/item=22761"/>
    <hyperlink ref="A36" r:id="rId28" display="https://www.wowhead.com/classic/item=20703"/>
    <hyperlink ref="A37" r:id="rId29" display="https://www.wowhead.com/classic/item=22635"/>
    <hyperlink ref="A38" r:id="rId30" display="https://www.wowhead.com/classic/item=21532"/>
    <hyperlink ref="A39" r:id="rId31" display="https://www.wowhead.com/classic/item=20615"/>
    <hyperlink ref="A40" r:id="rId32" display="https://www.wowhead.com/classic/item=21682"/>
    <hyperlink ref="A41" r:id="rId33" display="https://www.wowhead.com/classic/item=20600"/>
    <hyperlink ref="A42" r:id="rId34" display="https://www.wowhead.com/classic/item=9461"/>
    <hyperlink ref="A43" r:id="rId35" display="https://www.wowhead.com/classic/item=23042"/>
    <hyperlink ref="A44" r:id="rId36" display="https://www.wowhead.com/classic/item=17744"/>
    <hyperlink ref="A45" r:id="rId37" display="https://www.wowhead.com/classic/item=17102"/>
    <hyperlink ref="A46" r:id="rId38" display="https://www.wowhead.com/classic/item=20733"/>
    <hyperlink ref="A47" r:id="rId39" display="https://www.wowhead.com/classic/item=20599"/>
    <hyperlink ref="A51" r:id="rId40" display="https://www.wowhead.com/classic/item=15439"/>
    <hyperlink ref="A52" r:id="rId41" display="https://www.wowhead.com/classic/item=12036"/>
    <hyperlink ref="A53" r:id="rId42" display="https://www.wowhead.com/classic/item=10263"/>
    <hyperlink ref="A54" r:id="rId43" display="https://www.wowhead.com/classic/item=18172"/>
    <hyperlink ref="A55" r:id="rId44" display="https://www.wowhead.com/classic/item=15442"/>
    <hyperlink ref="A56" r:id="rId45" display="https://www.wowhead.com/classic/item=17750"/>
    <hyperlink ref="A57" r:id="rId46" display="https://www.wowhead.com/classic/item=15440"/>
    <hyperlink ref="A58" r:id="rId47" display="https://www.wowhead.com/classic/item=15435"/>
    <hyperlink ref="A59" r:id="rId48" display="https://www.wowhead.com/classic/item=10147"/>
    <hyperlink ref="A60" r:id="rId49" display="https://www.wowhead.com/classic/item=15438"/>
    <hyperlink ref="A61" r:id="rId50" display="https://www.wowhead.com/classic/item=11980"/>
    <hyperlink ref="A62" r:id="rId51" display="https://www.wowhead.com/classic/item=11980"/>
    <hyperlink ref="A63" r:id="rId52" display="https://www.wowhead.com/classic/item=17744"/>
    <hyperlink ref="A64" r:id="rId53" display="https://www.wowhead.com/classic/item=17744"/>
    <hyperlink ref="A65" r:id="rId54" display="https://www.wowhead.com/classic/item=15437"/>
    <hyperlink ref="A66" r:id="rId55" display="https://www.wowhead.com/classic/item=16216"/>
    <hyperlink ref="A70" r:id="rId56" display="https://www.wowhead.com/classic/item=22759"/>
    <hyperlink ref="A71" r:id="rId57" display="https://www.wowhead.com/classic/item=22757"/>
    <hyperlink ref="A72" r:id="rId58" display="https://www.wowhead.com/classic/item=15439"/>
    <hyperlink ref="A75" r:id="rId59" display="https://www.wowhead.com/classic/item=21702"/>
    <hyperlink ref="A76" r:id="rId60" display="https://www.wowhead.com/classic/item=21531"/>
    <hyperlink ref="A77" r:id="rId61" display="https://www.wowhead.com/classic/item=12036"/>
    <hyperlink ref="A78" r:id="rId62" display="https://www.wowhead.com/classic/item=20645"/>
    <hyperlink ref="A81" r:id="rId63" display="https://www.wowhead.com/classic/item=20633"/>
    <hyperlink ref="A82" r:id="rId64" display="https://www.wowhead.com/classic/item=10263"/>
    <hyperlink ref="A83" r:id="rId65" display="https://www.wowhead.com/classic/item=22758"/>
    <hyperlink ref="A84" r:id="rId66" display="https://www.wowhead.com/classic/item=10783"/>
    <hyperlink ref="A85" r:id="rId67" display="https://www.wowhead.com/classic/item=17749"/>
    <hyperlink ref="A86" r:id="rId68" display="https://www.wowhead.com/classic/item=15061"/>
    <hyperlink ref="A89" r:id="rId69" display="https://www.wowhead.com/classic/item=22756"/>
    <hyperlink ref="A90" r:id="rId70" display="https://www.wowhead.com/classic/item=15442"/>
    <hyperlink ref="A91" r:id="rId71" display="https://www.wowhead.com/classic/item=12609"/>
    <hyperlink ref="A92" r:id="rId72" display="https://www.wowhead.com/classic/item=15075"/>
    <hyperlink ref="A93" r:id="rId73" display="https://www.wowhead.com/classic/item=16905"/>
    <hyperlink ref="A94" r:id="rId74" display="https://www.wowhead.com/classic/item=13009"/>
    <hyperlink ref="A95" r:id="rId75" display="https://www.wowhead.com/classic/item=21467"/>
    <hyperlink ref="A96" r:id="rId76" display="https://www.wowhead.com/classic/item=17050"/>
    <hyperlink ref="A97" r:id="rId77" display="https://www.wowhead.com/classic/item=15059"/>
    <hyperlink ref="A100" r:id="rId78" display="https://www.wowhead.com/classic/item=10259"/>
    <hyperlink ref="A101" r:id="rId79" display="https://www.wowhead.com/classic/item=17750"/>
    <hyperlink ref="A102" r:id="rId80" display="https://www.wowhead.com/classic/item=22761"/>
    <hyperlink ref="A105" r:id="rId81" display="https://www.wowhead.com/classic/item=15440"/>
    <hyperlink ref="A106" r:id="rId82" display="https://www.wowhead.com/classic/item=20703"/>
    <hyperlink ref="A107" r:id="rId83" display="https://www.wowhead.com/classic/item=13531"/>
    <hyperlink ref="A108" r:id="rId84" display="https://www.wowhead.com/classic/item=15072"/>
    <hyperlink ref="A109" r:id="rId85" display="https://www.wowhead.com/classic/item=17751"/>
    <hyperlink ref="A110" r:id="rId86" display="https://www.wowhead.com/classic/item=13206"/>
    <hyperlink ref="A111" r:id="rId87" display="https://www.wowhead.com/classic/item=15060"/>
    <hyperlink ref="A114" r:id="rId88" display="https://www.wowhead.com/classic/item=22760"/>
    <hyperlink ref="A115" r:id="rId89" display="https://www.wowhead.com/classic/item=15435"/>
    <hyperlink ref="A116" r:id="rId90" display="https://www.wowhead.com/classic/item=21532"/>
    <hyperlink ref="A117" r:id="rId91" display="https://www.wowhead.com/classic/item=13530"/>
    <hyperlink ref="A118" r:id="rId92" display="https://www.wowhead.com/classic/item=18295"/>
    <hyperlink ref="A119" r:id="rId93" display="https://www.wowhead.com/classic/item=15073"/>
    <hyperlink ref="A120" r:id="rId94" display="https://www.wowhead.com/classic/item=17748"/>
    <hyperlink ref="A121" r:id="rId95" display="https://www.wowhead.com/classic/item=17728"/>
    <hyperlink ref="A122" r:id="rId96" display="https://www.wowhead.com/classic/item=9454"/>
    <hyperlink ref="A123" r:id="rId97" display="https://www.wowhead.com/classic/item=18424"/>
    <hyperlink ref="A126" r:id="rId98" display="https://www.wowhead.com/classic/item=21708"/>
    <hyperlink ref="A127" r:id="rId99" display="https://www.wowhead.com/classic/item=11764"/>
    <hyperlink ref="A128" r:id="rId100" display="https://www.wowhead.com/classic/item=10147"/>
    <hyperlink ref="A129" r:id="rId101" display="https://www.wowhead.com/classic/item=10800"/>
    <hyperlink ref="A130" r:id="rId102" display="https://www.wowhead.com/classic/item=20615"/>
    <hyperlink ref="A133" r:id="rId103" display="https://www.wowhead.com/classic/item=13258"/>
    <hyperlink ref="A134" r:id="rId104" display="https://www.wowhead.com/classic/item=15438"/>
    <hyperlink ref="A135" r:id="rId105" display="https://www.wowhead.com/classic/item=21682"/>
    <hyperlink ref="A136" r:id="rId106" display="https://www.wowhead.com/classic/item=18344"/>
    <hyperlink ref="A137" r:id="rId107" display="https://www.wowhead.com/classic/item=15074"/>
    <hyperlink ref="A138" r:id="rId108" display="https://www.wowhead.com/classic/item=10777"/>
    <hyperlink ref="A141" r:id="rId109" display="https://www.wowhead.com/classic/item=11980"/>
    <hyperlink ref="A142" r:id="rId110" display="https://www.wowhead.com/classic/item=20600"/>
    <hyperlink ref="A143" r:id="rId111" display="https://www.wowhead.com/classic/item=22725"/>
    <hyperlink ref="A144" r:id="rId112" display="https://www.wowhead.com/classic/item=18684"/>
    <hyperlink ref="A145" r:id="rId113" display="https://www.wowhead.com/classic/item=18813"/>
    <hyperlink ref="A146" r:id="rId114" display="https://www.wowhead.com/classic/item=12344"/>
    <hyperlink ref="A147" r:id="rId115" display="https://www.wowhead.com/classic/item=20692"/>
    <hyperlink ref="A148" r:id="rId116" display="https://www.wowhead.com/classic/item=18343"/>
    <hyperlink ref="A149" r:id="rId117" display="https://www.wowhead.com/classic/item=17982"/>
    <hyperlink ref="A150" r:id="rId118" display="https://www.wowhead.com/classic/item=9461"/>
    <hyperlink ref="A151" r:id="rId119" display="https://www.wowhead.com/classic/item=9461"/>
    <hyperlink ref="A154" r:id="rId120" display="https://www.wowhead.com/classic/item=23042"/>
    <hyperlink ref="A155" r:id="rId121" display="https://www.wowhead.com/classic/item=17744"/>
    <hyperlink ref="A156" r:id="rId122" display="https://www.wowhead.com/classic/item=12065"/>
    <hyperlink ref="A157" r:id="rId123" display="https://www.wowhead.com/classic/item=11811"/>
    <hyperlink ref="A160" r:id="rId124" display="https://www.wowhead.com/classic/item=20579"/>
    <hyperlink ref="A161" r:id="rId125" display="https://www.wowhead.com/classic/item=22660"/>
    <hyperlink ref="A162" r:id="rId126" display="https://www.wowhead.com/classic/item=18382"/>
    <hyperlink ref="A163" r:id="rId127" display="https://www.wowhead.com/classic/item=18677"/>
    <hyperlink ref="A164" r:id="rId128" display="https://www.wowhead.com/classic/item=15437"/>
    <hyperlink ref="A165" r:id="rId129" display="https://www.wowhead.com/classic/item=17739"/>
    <hyperlink ref="A166" r:id="rId130" display="https://www.wowhead.com/classic/item=18328"/>
    <hyperlink ref="A167" r:id="rId131" display="https://www.wowhead.com/classic/item=17102"/>
    <hyperlink ref="A170" r:id="rId132" display="https://www.wowhead.com/classic/item=21478"/>
    <hyperlink ref="A171" r:id="rId133" display="https://www.wowhead.com/classic/item=20599"/>
  </hyperlinks>
  <printOptions horizontalCentered="1"/>
  <pageMargins left="0.1" right="0.1" top="0.5" bottom="0.5" header="0.5" footer="0.5"/>
  <pageSetup horizontalDpi="600" verticalDpi="600" orientation="landscape"/>
  <drawing r:id="rId1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2006-01-26T13:24:13Z</cp:lastPrinted>
  <dcterms:created xsi:type="dcterms:W3CDTF">2005-03-07T22:30:28Z</dcterms:created>
  <dcterms:modified xsi:type="dcterms:W3CDTF">2023-11-20T03:28:38Z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